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7545" windowHeight="6450" activeTab="4"/>
  </bookViews>
  <sheets>
    <sheet name="Sheet1" sheetId="1" r:id="rId1"/>
    <sheet name="Sheet2" sheetId="2" r:id="rId2"/>
    <sheet name="Sheet3" sheetId="3" r:id="rId3"/>
    <sheet name="Lists" sheetId="4" r:id="rId4"/>
    <sheet name="Main" sheetId="5" r:id="rId5"/>
  </sheets>
  <definedNames/>
  <calcPr fullCalcOnLoad="1"/>
</workbook>
</file>

<file path=xl/sharedStrings.xml><?xml version="1.0" encoding="utf-8"?>
<sst xmlns="http://schemas.openxmlformats.org/spreadsheetml/2006/main" count="638" uniqueCount="121">
  <si>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</si>
  <si>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</si>
  <si>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</si>
  <si>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</si>
  <si>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</si>
  <si>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</si>
  <si>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</si>
  <si>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</si>
  <si>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</si>
  <si>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</si>
  <si>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</si>
  <si>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</si>
  <si>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</si>
  <si>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</si>
  <si>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</si>
  <si>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 xml:space="preserve">85+   </t>
  </si>
  <si>
    <t>Total</t>
  </si>
  <si>
    <t xml:space="preserve">60+   </t>
  </si>
  <si>
    <t>65+</t>
  </si>
  <si>
    <t>70+</t>
  </si>
  <si>
    <t>75+</t>
  </si>
  <si>
    <t>80+</t>
  </si>
  <si>
    <t xml:space="preserve">85-89   </t>
  </si>
  <si>
    <t>90-94</t>
  </si>
  <si>
    <t xml:space="preserve">  0- 4</t>
  </si>
  <si>
    <t xml:space="preserve">  5- 9</t>
  </si>
  <si>
    <t>90+</t>
  </si>
  <si>
    <t>95-99</t>
  </si>
  <si>
    <t>95+</t>
  </si>
  <si>
    <t>100-104</t>
  </si>
  <si>
    <t>100+</t>
  </si>
  <si>
    <t>105-109</t>
  </si>
  <si>
    <t>105+</t>
  </si>
  <si>
    <t>110-114</t>
  </si>
  <si>
    <t>110+</t>
  </si>
  <si>
    <t>Age Group Labels</t>
  </si>
  <si>
    <t>Last Age Group</t>
  </si>
  <si>
    <t>Main</t>
  </si>
  <si>
    <t>Formulas</t>
  </si>
  <si>
    <t>Lists</t>
  </si>
  <si>
    <t>Examples</t>
  </si>
  <si>
    <t>Selected age group labels</t>
  </si>
  <si>
    <t xml:space="preserve">  </t>
  </si>
  <si>
    <t>Males</t>
  </si>
  <si>
    <t>Females</t>
  </si>
  <si>
    <t>Selected Examples</t>
  </si>
  <si>
    <t>First Population</t>
  </si>
  <si>
    <t>Second Population</t>
  </si>
  <si>
    <t>First selected example</t>
  </si>
  <si>
    <t>Second selected example</t>
  </si>
  <si>
    <t>None</t>
  </si>
  <si>
    <t>Input Data</t>
  </si>
  <si>
    <t>Numbers</t>
  </si>
  <si>
    <t>Percentages</t>
  </si>
  <si>
    <t>Percentages (males × -1)</t>
  </si>
  <si>
    <t>Numbers (males × -1)</t>
  </si>
  <si>
    <t>Grand Total</t>
  </si>
  <si>
    <t>Cell Links for Controls</t>
  </si>
  <si>
    <t>Column for females, first population</t>
  </si>
  <si>
    <t>Column for males, second population</t>
  </si>
  <si>
    <t>Column for females, second population</t>
  </si>
  <si>
    <t>Column for males, first population</t>
  </si>
  <si>
    <t>Column for females, first population in chart</t>
  </si>
  <si>
    <t>Column for males, second population in chart</t>
  </si>
  <si>
    <t>Column for females, second population in chart</t>
  </si>
  <si>
    <t>Column for males, first population in chart</t>
  </si>
  <si>
    <t>Display numbers (2) or percentages (6) on chart</t>
  </si>
  <si>
    <t>Number of rows in the data set</t>
  </si>
  <si>
    <t>Number of rows:</t>
  </si>
  <si>
    <t>Title:</t>
  </si>
  <si>
    <t>Data</t>
  </si>
  <si>
    <t>Data:</t>
  </si>
  <si>
    <t>Summary</t>
  </si>
  <si>
    <t>Instructions</t>
  </si>
  <si>
    <t>PYRAMID BUILDER</t>
  </si>
  <si>
    <t>Demographic Methods and Concepts</t>
  </si>
  <si>
    <r>
      <t xml:space="preserve">•  Click </t>
    </r>
    <r>
      <rPr>
        <b/>
        <sz val="10"/>
        <rFont val="Arial"/>
        <family val="2"/>
      </rPr>
      <t>Start</t>
    </r>
    <r>
      <rPr>
        <sz val="10"/>
        <rFont val="Arial"/>
        <family val="2"/>
      </rPr>
      <t xml:space="preserve"> to begin.</t>
    </r>
  </si>
  <si>
    <t>•  Choose the final age group from the drop down menu (e.g. 65+ or 85+).</t>
  </si>
  <si>
    <r>
      <t xml:space="preserve">•  Click </t>
    </r>
    <r>
      <rPr>
        <b/>
        <sz val="10"/>
        <rFont val="Arial"/>
        <family val="2"/>
      </rPr>
      <t>Chart</t>
    </r>
    <r>
      <rPr>
        <sz val="10"/>
        <rFont val="Arial"/>
        <family val="2"/>
      </rPr>
      <t xml:space="preserve"> to view the population pyramid(s).</t>
    </r>
  </si>
  <si>
    <r>
      <t xml:space="preserve">•  Click </t>
    </r>
    <r>
      <rPr>
        <b/>
        <sz val="10"/>
        <rFont val="Arial"/>
        <family val="2"/>
      </rPr>
      <t>Plot</t>
    </r>
    <r>
      <rPr>
        <sz val="10"/>
        <rFont val="Arial"/>
        <family val="2"/>
      </rPr>
      <t xml:space="preserve"> to adjust the chart to the required number of age groups. </t>
    </r>
  </si>
  <si>
    <r>
      <t xml:space="preserve">•  Click </t>
    </r>
    <r>
      <rPr>
        <b/>
        <sz val="10"/>
        <rFont val="Arial"/>
        <family val="2"/>
      </rPr>
      <t>Print</t>
    </r>
    <r>
      <rPr>
        <sz val="10"/>
        <rFont val="Arial"/>
        <family val="2"/>
      </rPr>
      <t xml:space="preserve"> to print a copy of the chart.</t>
    </r>
  </si>
  <si>
    <t>Enter Data</t>
  </si>
  <si>
    <t>•  Use the other controls to obtain single or overlaid charts showing numbers or percentages.</t>
  </si>
  <si>
    <t>Plot Chart</t>
  </si>
  <si>
    <t>Final age interval</t>
  </si>
  <si>
    <t>First Population (shaded)</t>
  </si>
  <si>
    <r>
      <t xml:space="preserve">•  Click </t>
    </r>
    <r>
      <rPr>
        <b/>
        <sz val="10"/>
        <rFont val="Arial"/>
        <family val="2"/>
      </rPr>
      <t>Home</t>
    </r>
    <r>
      <rPr>
        <sz val="10"/>
        <rFont val="Arial"/>
        <family val="2"/>
      </rPr>
      <t xml:space="preserve"> to return to this display.</t>
    </r>
  </si>
  <si>
    <t>Choose the populations for display from the menus. Set one population to 'None' to display a single pyramid.</t>
  </si>
  <si>
    <t xml:space="preserve">80+  </t>
  </si>
  <si>
    <t xml:space="preserve">90+  </t>
  </si>
  <si>
    <t xml:space="preserve">95+  </t>
  </si>
  <si>
    <t xml:space="preserve">100+ </t>
  </si>
  <si>
    <t xml:space="preserve">105+ </t>
  </si>
  <si>
    <t>Choose 'numbers' or 'percentages' from the menu.</t>
  </si>
  <si>
    <t>Heading:</t>
  </si>
  <si>
    <t xml:space="preserve">85+  </t>
  </si>
  <si>
    <t>85-89</t>
  </si>
  <si>
    <t xml:space="preserve">110+    </t>
  </si>
  <si>
    <t>Options include plotting of numbers or percentages, and automatic adjustment of the graph</t>
  </si>
  <si>
    <t>for any final open or closed age interval between 60-64 (or 60+) and 110-114 (or 110+).</t>
  </si>
  <si>
    <t>Numbers (1) or percentages (2)</t>
  </si>
  <si>
    <t>First, select the final age interval from the drop-down menu.</t>
  </si>
  <si>
    <t>Then type the headings and numbers (not percentages) for up to five populations in the yellow cells.</t>
  </si>
  <si>
    <t>If only alternate age group labels are displayed, increase the size of the chart using the middle selection handle at the bottom.</t>
  </si>
  <si>
    <r>
      <t xml:space="preserve">The </t>
    </r>
    <r>
      <rPr>
        <b/>
        <i/>
        <sz val="10"/>
        <rFont val="Arial"/>
        <family val="2"/>
      </rPr>
      <t>Pyramid Builde</t>
    </r>
    <r>
      <rPr>
        <b/>
        <sz val="10"/>
        <rFont val="Arial"/>
        <family val="2"/>
      </rPr>
      <t>r</t>
    </r>
    <r>
      <rPr>
        <sz val="10"/>
        <rFont val="Arial"/>
        <family val="0"/>
      </rPr>
      <t xml:space="preserve"> plots single or overlaid population pyramids from entered data.</t>
    </r>
  </si>
  <si>
    <t>(A19 referenced in macro)</t>
  </si>
  <si>
    <r>
      <t>Data for Chart</t>
    </r>
    <r>
      <rPr>
        <sz val="10"/>
        <rFont val="Arial"/>
        <family val="2"/>
      </rPr>
      <t xml:space="preserve"> (Row numbers referenced in macro)</t>
    </r>
  </si>
  <si>
    <t>To display selection handles, click near the inside edge of the chart.</t>
  </si>
  <si>
    <t>© Donald T. Rowland. Not to be reproduced without permission.</t>
  </si>
  <si>
    <t>The headings will appear in the menu boxes on the Chart screen.</t>
  </si>
  <si>
    <t>If necessary, click Plot to set the number of age groups displayed on the chart.</t>
  </si>
  <si>
    <t>Click Data to modify the data, Print to print the chart, and Home to return to the opening display.</t>
  </si>
  <si>
    <t>Delete any unwanted information in the yellow cells, but do not alter the white cells.</t>
  </si>
  <si>
    <t>Click Chart to view the population pyramid(s).</t>
  </si>
  <si>
    <t>•  Enter numbers for one or more populations in the yellow cells.</t>
  </si>
  <si>
    <t>Refer to the book for further information (Box 5.2, p.161).</t>
  </si>
  <si>
    <t>year 1395</t>
  </si>
  <si>
    <t>year 1396</t>
  </si>
  <si>
    <t>year 1397</t>
  </si>
  <si>
    <t>year 1398</t>
  </si>
  <si>
    <t>year 1399</t>
  </si>
</sst>
</file>

<file path=xl/styles.xml><?xml version="1.0" encoding="utf-8"?>
<styleSheet xmlns="http://schemas.openxmlformats.org/spreadsheetml/2006/main">
  <numFmts count="30">
    <numFmt numFmtId="5" formatCode="#,##0_-&quot;ريال&quot;;#,##0\-&quot;ريال&quot;"/>
    <numFmt numFmtId="6" formatCode="#,##0_-&quot;ريال&quot;;[Red]#,##0\-&quot;ريال&quot;"/>
    <numFmt numFmtId="7" formatCode="#,##0.00_-&quot;ريال&quot;;#,##0.00\-&quot;ريال&quot;"/>
    <numFmt numFmtId="8" formatCode="#,##0.00_-&quot;ريال&quot;;[Red]#,##0.00\-&quot;ريال&quot;"/>
    <numFmt numFmtId="42" formatCode="_ * #,##0_-&quot;ريال&quot;_ ;_ * #,##0\-&quot;ريال&quot;_ ;_ * &quot;-&quot;_-&quot;ريال&quot;_ ;_ @_ "/>
    <numFmt numFmtId="41" formatCode="_ * #,##0_-_ ;_ * #,##0\-_ ;_ * &quot;-&quot;_-_ ;_ @_ "/>
    <numFmt numFmtId="44" formatCode="_ * #,##0.00_-&quot;ريال&quot;_ ;_ * #,##0.00\-&quot;ريال&quot;_ ;_ * &quot;-&quot;??_-&quot;ريال&quot;_ ;_ @_ "/>
    <numFmt numFmtId="43" formatCode="_ * #,##0.00_-_ ;_ * #,##0.00\-_ ;_ * &quot;-&quot;??_-_ ;_ @_ "/>
    <numFmt numFmtId="164" formatCode="_ * #,##0_-_ر_ي_ا_ل_ ;_ * #,##0\-_ر_ي_ا_ل_ ;_ * &quot;-&quot;_-_ر_ي_ا_ل_ ;_ @_ "/>
    <numFmt numFmtId="165" formatCode="_ * #,##0.00_-_ر_ي_ا_ل_ ;_ * #,##0.00\-_ر_ي_ا_ل_ ;_ * &quot;-&quot;??_-_ر_ي_ا_ل_ ;_ @_ "/>
    <numFmt numFmtId="166" formatCode="&quot;$&quot;#,##0;\-&quot;$&quot;#,##0"/>
    <numFmt numFmtId="167" formatCode="&quot;$&quot;#,##0;[Red]\-&quot;$&quot;#,##0"/>
    <numFmt numFmtId="168" formatCode="&quot;$&quot;#,##0.00;\-&quot;$&quot;#,##0.00"/>
    <numFmt numFmtId="169" formatCode="&quot;$&quot;#,##0.00;[Red]\-&quot;$&quot;#,##0.00"/>
    <numFmt numFmtId="170" formatCode="_-&quot;$&quot;* #,##0_-;\-&quot;$&quot;* #,##0_-;_-&quot;$&quot;* &quot;-&quot;_-;_-@_-"/>
    <numFmt numFmtId="171" formatCode="_-* #,##0_-;\-* #,##0_-;_-* &quot;-&quot;_-;_-@_-"/>
    <numFmt numFmtId="172" formatCode="_-&quot;$&quot;* #,##0.00_-;\-&quot;$&quot;* #,##0.00_-;_-&quot;$&quot;* &quot;-&quot;??_-;_-@_-"/>
    <numFmt numFmtId="173" formatCode="_-* #,##0.00_-;\-* #,##0.00_-;_-* &quot;-&quot;??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0.0000"/>
    <numFmt numFmtId="183" formatCode="0.000"/>
    <numFmt numFmtId="184" formatCode="0.0"/>
    <numFmt numFmtId="185" formatCode="0;0"/>
  </numFmts>
  <fonts count="5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0"/>
      <color indexed="12"/>
      <name val="Arial"/>
      <family val="2"/>
    </font>
    <font>
      <b/>
      <i/>
      <sz val="10"/>
      <name val="Arial"/>
      <family val="2"/>
    </font>
    <font>
      <b/>
      <sz val="10"/>
      <color indexed="9"/>
      <name val="Arial"/>
      <family val="2"/>
    </font>
    <font>
      <b/>
      <sz val="18"/>
      <color indexed="9"/>
      <name val="Arial"/>
      <family val="2"/>
    </font>
    <font>
      <i/>
      <sz val="10"/>
      <name val="Arial"/>
      <family val="2"/>
    </font>
    <font>
      <b/>
      <i/>
      <sz val="12"/>
      <color indexed="18"/>
      <name val="Arial"/>
      <family val="2"/>
    </font>
    <font>
      <sz val="14"/>
      <color indexed="9"/>
      <name val="Arial"/>
      <family val="2"/>
    </font>
    <font>
      <b/>
      <sz val="14"/>
      <color indexed="9"/>
      <name val="Arial"/>
      <family val="2"/>
    </font>
    <font>
      <sz val="8"/>
      <name val="Arial"/>
      <family val="2"/>
    </font>
    <font>
      <i/>
      <sz val="8"/>
      <color indexed="18"/>
      <name val="Arial"/>
      <family val="2"/>
    </font>
    <font>
      <b/>
      <i/>
      <sz val="10"/>
      <color indexed="18"/>
      <name val="Arial"/>
      <family val="2"/>
    </font>
    <font>
      <i/>
      <sz val="8"/>
      <name val="Arial"/>
      <family val="2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18"/>
      <color indexed="54"/>
      <name val="Times New Roman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0" fontId="0" fillId="0" borderId="0" xfId="0" applyNumberFormat="1" applyFont="1" applyFill="1" applyBorder="1" applyAlignment="1">
      <alignment horizontal="left"/>
    </xf>
    <xf numFmtId="0" fontId="0" fillId="0" borderId="0" xfId="0" applyFont="1" applyAlignment="1">
      <alignment/>
    </xf>
    <xf numFmtId="17" fontId="0" fillId="0" borderId="0" xfId="0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 quotePrefix="1">
      <alignment horizontal="left"/>
    </xf>
    <xf numFmtId="0" fontId="0" fillId="0" borderId="0" xfId="0" applyFont="1" applyAlignment="1" quotePrefix="1">
      <alignment horizontal="left"/>
    </xf>
    <xf numFmtId="0" fontId="0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 quotePrefix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NumberFormat="1" applyFont="1" applyFill="1" applyBorder="1" applyAlignment="1">
      <alignment horizontal="left"/>
    </xf>
    <xf numFmtId="0" fontId="0" fillId="0" borderId="11" xfId="0" applyNumberFormat="1" applyFont="1" applyFill="1" applyBorder="1" applyAlignment="1">
      <alignment horizontal="left"/>
    </xf>
    <xf numFmtId="0" fontId="0" fillId="0" borderId="12" xfId="0" applyNumberFormat="1" applyFont="1" applyFill="1" applyBorder="1" applyAlignment="1">
      <alignment horizontal="left"/>
    </xf>
    <xf numFmtId="0" fontId="0" fillId="0" borderId="13" xfId="0" applyNumberFormat="1" applyFont="1" applyFill="1" applyBorder="1" applyAlignment="1">
      <alignment horizontal="left"/>
    </xf>
    <xf numFmtId="0" fontId="0" fillId="0" borderId="14" xfId="0" applyNumberFormat="1" applyFont="1" applyFill="1" applyBorder="1" applyAlignment="1">
      <alignment horizontal="left"/>
    </xf>
    <xf numFmtId="17" fontId="0" fillId="0" borderId="13" xfId="0" applyNumberFormat="1" applyFont="1" applyFill="1" applyBorder="1" applyAlignment="1">
      <alignment horizontal="left"/>
    </xf>
    <xf numFmtId="17" fontId="0" fillId="0" borderId="14" xfId="0" applyNumberFormat="1" applyFont="1" applyFill="1" applyBorder="1" applyAlignment="1">
      <alignment horizontal="left"/>
    </xf>
    <xf numFmtId="0" fontId="0" fillId="0" borderId="13" xfId="0" applyNumberFormat="1" applyFont="1" applyFill="1" applyBorder="1" applyAlignment="1" quotePrefix="1">
      <alignment horizontal="left"/>
    </xf>
    <xf numFmtId="0" fontId="0" fillId="0" borderId="0" xfId="0" applyFont="1" applyBorder="1" applyAlignment="1" quotePrefix="1">
      <alignment horizontal="left"/>
    </xf>
    <xf numFmtId="0" fontId="0" fillId="0" borderId="14" xfId="0" applyFont="1" applyBorder="1" applyAlignment="1" quotePrefix="1">
      <alignment horizontal="left"/>
    </xf>
    <xf numFmtId="0" fontId="0" fillId="0" borderId="0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5" xfId="0" applyNumberFormat="1" applyFont="1" applyFill="1" applyBorder="1" applyAlignment="1" quotePrefix="1">
      <alignment horizontal="left"/>
    </xf>
    <xf numFmtId="0" fontId="0" fillId="0" borderId="16" xfId="0" applyNumberFormat="1" applyFont="1" applyFill="1" applyBorder="1" applyAlignment="1" quotePrefix="1">
      <alignment horizontal="left"/>
    </xf>
    <xf numFmtId="0" fontId="0" fillId="0" borderId="16" xfId="0" applyFont="1" applyBorder="1" applyAlignment="1">
      <alignment horizontal="left"/>
    </xf>
    <xf numFmtId="0" fontId="0" fillId="0" borderId="17" xfId="0" applyFont="1" applyBorder="1" applyAlignment="1" quotePrefix="1">
      <alignment horizontal="left"/>
    </xf>
    <xf numFmtId="0" fontId="0" fillId="0" borderId="0" xfId="0" applyAlignment="1">
      <alignment horizontal="left"/>
    </xf>
    <xf numFmtId="0" fontId="4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 quotePrefix="1">
      <alignment horizontal="left"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10" xfId="0" applyFont="1" applyBorder="1" applyAlignment="1" quotePrefix="1">
      <alignment horizontal="left"/>
    </xf>
    <xf numFmtId="184" fontId="0" fillId="0" borderId="13" xfId="0" applyNumberFormat="1" applyBorder="1" applyAlignment="1">
      <alignment/>
    </xf>
    <xf numFmtId="184" fontId="0" fillId="0" borderId="0" xfId="0" applyNumberFormat="1" applyBorder="1" applyAlignment="1">
      <alignment/>
    </xf>
    <xf numFmtId="184" fontId="0" fillId="0" borderId="14" xfId="0" applyNumberFormat="1" applyBorder="1" applyAlignment="1">
      <alignment/>
    </xf>
    <xf numFmtId="184" fontId="0" fillId="0" borderId="15" xfId="0" applyNumberFormat="1" applyBorder="1" applyAlignment="1">
      <alignment/>
    </xf>
    <xf numFmtId="184" fontId="0" fillId="0" borderId="16" xfId="0" applyNumberFormat="1" applyBorder="1" applyAlignment="1">
      <alignment/>
    </xf>
    <xf numFmtId="0" fontId="1" fillId="0" borderId="0" xfId="0" applyFont="1" applyBorder="1" applyAlignment="1" quotePrefix="1">
      <alignment horizontal="left"/>
    </xf>
    <xf numFmtId="0" fontId="0" fillId="0" borderId="0" xfId="0" applyBorder="1" applyAlignment="1" quotePrefix="1">
      <alignment horizontal="left"/>
    </xf>
    <xf numFmtId="0" fontId="0" fillId="0" borderId="0" xfId="0" applyFont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ont="1" applyFill="1" applyBorder="1" applyAlignment="1" quotePrefix="1">
      <alignment horizontal="left"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5" fillId="36" borderId="0" xfId="0" applyFont="1" applyFill="1" applyAlignment="1">
      <alignment/>
    </xf>
    <xf numFmtId="0" fontId="0" fillId="37" borderId="10" xfId="0" applyFill="1" applyBorder="1" applyAlignment="1">
      <alignment/>
    </xf>
    <xf numFmtId="0" fontId="0" fillId="37" borderId="11" xfId="0" applyFill="1" applyBorder="1" applyAlignment="1">
      <alignment/>
    </xf>
    <xf numFmtId="0" fontId="0" fillId="37" borderId="12" xfId="0" applyFill="1" applyBorder="1" applyAlignment="1">
      <alignment/>
    </xf>
    <xf numFmtId="0" fontId="0" fillId="37" borderId="0" xfId="0" applyFill="1" applyBorder="1" applyAlignment="1">
      <alignment/>
    </xf>
    <xf numFmtId="0" fontId="0" fillId="37" borderId="14" xfId="0" applyFill="1" applyBorder="1" applyAlignment="1">
      <alignment/>
    </xf>
    <xf numFmtId="0" fontId="0" fillId="37" borderId="16" xfId="0" applyFill="1" applyBorder="1" applyAlignment="1">
      <alignment/>
    </xf>
    <xf numFmtId="0" fontId="0" fillId="37" borderId="17" xfId="0" applyFill="1" applyBorder="1" applyAlignment="1">
      <alignment/>
    </xf>
    <xf numFmtId="0" fontId="0" fillId="37" borderId="13" xfId="0" applyFill="1" applyBorder="1" applyAlignment="1">
      <alignment/>
    </xf>
    <xf numFmtId="0" fontId="7" fillId="37" borderId="15" xfId="0" applyFont="1" applyFill="1" applyBorder="1" applyAlignment="1">
      <alignment/>
    </xf>
    <xf numFmtId="0" fontId="6" fillId="34" borderId="0" xfId="0" applyFont="1" applyFill="1" applyAlignment="1">
      <alignment horizontal="left"/>
    </xf>
    <xf numFmtId="0" fontId="0" fillId="35" borderId="0" xfId="0" applyFill="1" applyBorder="1" applyAlignment="1">
      <alignment/>
    </xf>
    <xf numFmtId="0" fontId="8" fillId="35" borderId="0" xfId="0" applyFont="1" applyFill="1" applyAlignment="1">
      <alignment horizontal="left"/>
    </xf>
    <xf numFmtId="0" fontId="0" fillId="37" borderId="10" xfId="0" applyFill="1" applyBorder="1" applyAlignment="1" quotePrefix="1">
      <alignment horizontal="left"/>
    </xf>
    <xf numFmtId="0" fontId="0" fillId="37" borderId="13" xfId="0" applyFont="1" applyFill="1" applyBorder="1" applyAlignment="1" quotePrefix="1">
      <alignment horizontal="left"/>
    </xf>
    <xf numFmtId="0" fontId="0" fillId="37" borderId="15" xfId="0" applyFont="1" applyFill="1" applyBorder="1" applyAlignment="1" quotePrefix="1">
      <alignment horizontal="left"/>
    </xf>
    <xf numFmtId="0" fontId="0" fillId="37" borderId="13" xfId="0" applyFill="1" applyBorder="1" applyAlignment="1" quotePrefix="1">
      <alignment horizontal="left"/>
    </xf>
    <xf numFmtId="0" fontId="9" fillId="34" borderId="0" xfId="0" applyFont="1" applyFill="1" applyAlignment="1">
      <alignment/>
    </xf>
    <xf numFmtId="0" fontId="10" fillId="34" borderId="0" xfId="0" applyFont="1" applyFill="1" applyBorder="1" applyAlignment="1">
      <alignment horizontal="left"/>
    </xf>
    <xf numFmtId="0" fontId="0" fillId="37" borderId="0" xfId="0" applyFill="1" applyBorder="1" applyAlignment="1">
      <alignment horizontal="center"/>
    </xf>
    <xf numFmtId="0" fontId="0" fillId="37" borderId="14" xfId="0" applyFill="1" applyBorder="1" applyAlignment="1">
      <alignment horizontal="center"/>
    </xf>
    <xf numFmtId="0" fontId="0" fillId="37" borderId="15" xfId="0" applyFill="1" applyBorder="1" applyAlignment="1">
      <alignment/>
    </xf>
    <xf numFmtId="0" fontId="0" fillId="37" borderId="13" xfId="0" applyFill="1" applyBorder="1" applyAlignment="1">
      <alignment horizontal="center"/>
    </xf>
    <xf numFmtId="0" fontId="10" fillId="34" borderId="0" xfId="0" applyFont="1" applyFill="1" applyBorder="1" applyAlignment="1" quotePrefix="1">
      <alignment horizontal="left"/>
    </xf>
    <xf numFmtId="0" fontId="11" fillId="35" borderId="0" xfId="0" applyFont="1" applyFill="1" applyAlignment="1">
      <alignment/>
    </xf>
    <xf numFmtId="0" fontId="0" fillId="34" borderId="0" xfId="0" applyFill="1" applyBorder="1" applyAlignment="1">
      <alignment/>
    </xf>
    <xf numFmtId="0" fontId="0" fillId="37" borderId="13" xfId="0" applyFill="1" applyBorder="1" applyAlignment="1">
      <alignment horizontal="left"/>
    </xf>
    <xf numFmtId="0" fontId="3" fillId="0" borderId="0" xfId="0" applyFont="1" applyAlignment="1" quotePrefix="1">
      <alignment horizontal="right"/>
    </xf>
    <xf numFmtId="0" fontId="12" fillId="35" borderId="0" xfId="0" applyFont="1" applyFill="1" applyAlignment="1">
      <alignment/>
    </xf>
    <xf numFmtId="0" fontId="13" fillId="35" borderId="0" xfId="0" applyFont="1" applyFill="1" applyAlignment="1" quotePrefix="1">
      <alignment horizontal="left"/>
    </xf>
    <xf numFmtId="0" fontId="13" fillId="35" borderId="0" xfId="0" applyFont="1" applyFill="1" applyAlignment="1">
      <alignment horizontal="left"/>
    </xf>
    <xf numFmtId="0" fontId="0" fillId="33" borderId="13" xfId="0" applyFill="1" applyBorder="1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15" xfId="0" applyFill="1" applyBorder="1" applyAlignment="1" applyProtection="1">
      <alignment/>
      <protection locked="0"/>
    </xf>
    <xf numFmtId="0" fontId="0" fillId="33" borderId="17" xfId="0" applyFill="1" applyBorder="1" applyAlignment="1" applyProtection="1">
      <alignment/>
      <protection locked="0"/>
    </xf>
    <xf numFmtId="0" fontId="0" fillId="33" borderId="16" xfId="0" applyFill="1" applyBorder="1" applyAlignment="1" applyProtection="1">
      <alignment/>
      <protection locked="0"/>
    </xf>
    <xf numFmtId="0" fontId="14" fillId="35" borderId="0" xfId="0" applyFont="1" applyFill="1" applyAlignment="1">
      <alignment/>
    </xf>
    <xf numFmtId="0" fontId="0" fillId="33" borderId="10" xfId="0" applyFont="1" applyFill="1" applyBorder="1" applyAlignment="1" applyProtection="1">
      <alignment horizontal="center"/>
      <protection locked="0"/>
    </xf>
    <xf numFmtId="0" fontId="0" fillId="33" borderId="12" xfId="0" applyFont="1" applyFill="1" applyBorder="1" applyAlignment="1" applyProtection="1">
      <alignment horizontal="center"/>
      <protection locked="0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Main!$H$54</c:f>
        </c:strRef>
      </c:tx>
      <c:layout>
        <c:manualLayout>
          <c:xMode val="factor"/>
          <c:yMode val="factor"/>
          <c:x val="-0.12475"/>
          <c:y val="0"/>
        </c:manualLayout>
      </c:layout>
      <c:spPr>
        <a:noFill/>
        <a:ln w="25400">
          <a:solidFill>
            <a:srgbClr val="CCFFFF"/>
          </a:solidFill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625"/>
          <c:y val="0.12275"/>
          <c:w val="0.98375"/>
          <c:h val="0.794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Main!$A$57:$A$73</c:f>
              <c:strCache>
                <c:ptCount val="17"/>
                <c:pt idx="0">
                  <c:v>  0- 4</c:v>
                </c:pt>
                <c:pt idx="1">
                  <c:v>  5- 9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80+  </c:v>
                </c:pt>
              </c:strCache>
            </c:strRef>
          </c:cat>
          <c:val>
            <c:numRef>
              <c:f>Main!$B$57:$B$73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Main!$A$57:$A$73</c:f>
              <c:strCache>
                <c:ptCount val="17"/>
                <c:pt idx="0">
                  <c:v>  0- 4</c:v>
                </c:pt>
                <c:pt idx="1">
                  <c:v>  5- 9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80+  </c:v>
                </c:pt>
              </c:strCache>
            </c:strRef>
          </c:cat>
          <c:val>
            <c:numRef>
              <c:f>Main!$C$57:$C$73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ser>
          <c:idx val="2"/>
          <c:order val="2"/>
          <c:spPr>
            <a:solidFill>
              <a:srgbClr val="A5A5A5"/>
            </a:solidFill>
            <a:ln w="12700">
              <a:solidFill>
                <a:srgbClr val="0066C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Main!$A$57:$A$73</c:f>
              <c:strCache>
                <c:ptCount val="17"/>
                <c:pt idx="0">
                  <c:v>  0- 4</c:v>
                </c:pt>
                <c:pt idx="1">
                  <c:v>  5- 9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80+  </c:v>
                </c:pt>
              </c:strCache>
            </c:strRef>
          </c:cat>
          <c:val>
            <c:numRef>
              <c:f>Main!$D$57:$D$73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ser>
          <c:idx val="3"/>
          <c:order val="3"/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Main!$A$57:$A$73</c:f>
              <c:strCache>
                <c:ptCount val="17"/>
                <c:pt idx="0">
                  <c:v>  0- 4</c:v>
                </c:pt>
                <c:pt idx="1">
                  <c:v>  5- 9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80+  </c:v>
                </c:pt>
              </c:strCache>
            </c:strRef>
          </c:cat>
          <c:val>
            <c:numRef>
              <c:f>Main!$E$57:$E$73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overlap val="100"/>
        <c:gapWidth val="0"/>
        <c:axId val="1962716"/>
        <c:axId val="17664445"/>
      </c:barChart>
      <c:catAx>
        <c:axId val="1962716"/>
        <c:scaling>
          <c:orientation val="minMax"/>
        </c:scaling>
        <c:axPos val="l"/>
        <c:delete val="0"/>
        <c:numFmt formatCode="General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664445"/>
        <c:crosses val="autoZero"/>
        <c:auto val="0"/>
        <c:lblOffset val="100"/>
        <c:tickLblSkip val="1"/>
        <c:noMultiLvlLbl val="0"/>
      </c:catAx>
      <c:valAx>
        <c:axId val="17664445"/>
        <c:scaling>
          <c:orientation val="minMax"/>
        </c:scaling>
        <c:axPos val="b"/>
        <c:title>
          <c:tx>
            <c:strRef>
              <c:f>Main!$H$55</c:f>
            </c:strRef>
          </c:tx>
          <c:layout>
            <c:manualLayout>
              <c:xMode val="factor"/>
              <c:yMode val="factor"/>
              <c:x val="0.01475"/>
              <c:y val="0.002"/>
            </c:manualLayout>
          </c:layout>
          <c:overlay val="0"/>
          <c:spPr>
            <a:noFill/>
            <a:ln>
              <a:noFill/>
            </a:ln>
          </c:spPr>
          <c:txPr>
            <a:bodyPr vert="horz" rot="0"/>
            <a:lstStyle/>
            <a:p>
              <a:pPr>
                <a:defRPr lang="en-US" cap="none" sz="10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</a:p>
          </c:txPr>
        </c:title>
        <c:delete val="0"/>
        <c:numFmt formatCode="0;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62716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0.20525</cdr:x>
      <cdr:y>0.086</cdr:y>
    </cdr:from>
    <cdr:to>
      <cdr:x>0.26825</cdr:x>
      <cdr:y>0.127</cdr:y>
    </cdr:to>
    <cdr:sp>
      <cdr:nvSpPr>
        <cdr:cNvPr id="1" name="Text Box 1"/>
        <cdr:cNvSpPr txBox="1">
          <a:spLocks noChangeArrowheads="1"/>
        </cdr:cNvSpPr>
      </cdr:nvSpPr>
      <cdr:spPr>
        <a:xfrm>
          <a:off x="1371600" y="438150"/>
          <a:ext cx="4191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Males</a:t>
          </a:r>
        </a:p>
      </cdr:txBody>
    </cdr:sp>
  </cdr:relSizeAnchor>
  <cdr:relSizeAnchor xmlns:cdr="http://schemas.openxmlformats.org/drawingml/2006/chartDrawing">
    <cdr:from>
      <cdr:x>0.86775</cdr:x>
      <cdr:y>0.086</cdr:y>
    </cdr:from>
    <cdr:to>
      <cdr:x>0.9565</cdr:x>
      <cdr:y>0.127</cdr:y>
    </cdr:to>
    <cdr:sp>
      <cdr:nvSpPr>
        <cdr:cNvPr id="2" name="Text Box 2"/>
        <cdr:cNvSpPr txBox="1">
          <a:spLocks noChangeArrowheads="1"/>
        </cdr:cNvSpPr>
      </cdr:nvSpPr>
      <cdr:spPr>
        <a:xfrm>
          <a:off x="5829300" y="438150"/>
          <a:ext cx="6000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Females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9</xdr:row>
      <xdr:rowOff>0</xdr:rowOff>
    </xdr:from>
    <xdr:to>
      <xdr:col>12</xdr:col>
      <xdr:colOff>19050</xdr:colOff>
      <xdr:row>41</xdr:row>
      <xdr:rowOff>0</xdr:rowOff>
    </xdr:to>
    <xdr:graphicFrame>
      <xdr:nvGraphicFramePr>
        <xdr:cNvPr id="1" name="Chart 6"/>
        <xdr:cNvGraphicFramePr/>
      </xdr:nvGraphicFramePr>
      <xdr:xfrm>
        <a:off x="381000" y="1524000"/>
        <a:ext cx="6724650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B2:I22"/>
  <sheetViews>
    <sheetView showRowColHeaders="0" zoomScalePageLayoutView="0" workbookViewId="0" topLeftCell="A1">
      <selection activeCell="H23" sqref="H23"/>
    </sheetView>
  </sheetViews>
  <sheetFormatPr defaultColWidth="9.140625" defaultRowHeight="12.75"/>
  <cols>
    <col min="1" max="1" width="4.7109375" style="55" customWidth="1"/>
    <col min="2" max="2" width="12.7109375" style="55" customWidth="1"/>
    <col min="3" max="16384" width="9.140625" style="55" customWidth="1"/>
  </cols>
  <sheetData>
    <row r="1" s="54" customFormat="1" ht="12.75"/>
    <row r="2" s="54" customFormat="1" ht="23.25">
      <c r="B2" s="66" t="s">
        <v>74</v>
      </c>
    </row>
    <row r="3" s="54" customFormat="1" ht="12.75"/>
    <row r="5" ht="12.75">
      <c r="B5" s="56" t="s">
        <v>72</v>
      </c>
    </row>
    <row r="6" spans="2:9" ht="12.75">
      <c r="B6" s="69" t="s">
        <v>104</v>
      </c>
      <c r="C6" s="58"/>
      <c r="D6" s="58"/>
      <c r="E6" s="58"/>
      <c r="F6" s="58"/>
      <c r="G6" s="58"/>
      <c r="H6" s="58"/>
      <c r="I6" s="59"/>
    </row>
    <row r="7" spans="2:9" ht="12.75">
      <c r="B7" s="70" t="s">
        <v>98</v>
      </c>
      <c r="C7" s="60"/>
      <c r="D7" s="60"/>
      <c r="E7" s="60"/>
      <c r="F7" s="60"/>
      <c r="G7" s="60"/>
      <c r="H7" s="60"/>
      <c r="I7" s="61"/>
    </row>
    <row r="8" spans="2:9" ht="12.75">
      <c r="B8" s="71" t="s">
        <v>99</v>
      </c>
      <c r="C8" s="62"/>
      <c r="D8" s="62"/>
      <c r="E8" s="62"/>
      <c r="F8" s="62"/>
      <c r="G8" s="62"/>
      <c r="H8" s="62"/>
      <c r="I8" s="63"/>
    </row>
    <row r="10" ht="12.75">
      <c r="B10" s="56" t="s">
        <v>73</v>
      </c>
    </row>
    <row r="11" spans="2:9" ht="12.75">
      <c r="B11" s="69" t="s">
        <v>76</v>
      </c>
      <c r="C11" s="58"/>
      <c r="D11" s="58"/>
      <c r="E11" s="58"/>
      <c r="F11" s="58"/>
      <c r="G11" s="58"/>
      <c r="H11" s="58"/>
      <c r="I11" s="59"/>
    </row>
    <row r="12" spans="2:9" ht="12.75">
      <c r="B12" s="72" t="s">
        <v>77</v>
      </c>
      <c r="C12" s="60"/>
      <c r="D12" s="60"/>
      <c r="E12" s="60"/>
      <c r="F12" s="60"/>
      <c r="G12" s="60"/>
      <c r="H12" s="60"/>
      <c r="I12" s="61"/>
    </row>
    <row r="13" spans="2:9" ht="12.75">
      <c r="B13" s="72" t="s">
        <v>114</v>
      </c>
      <c r="C13" s="60"/>
      <c r="D13" s="60"/>
      <c r="E13" s="60"/>
      <c r="F13" s="60"/>
      <c r="G13" s="60"/>
      <c r="H13" s="60"/>
      <c r="I13" s="61"/>
    </row>
    <row r="14" spans="2:9" ht="12.75">
      <c r="B14" s="72" t="s">
        <v>78</v>
      </c>
      <c r="C14" s="60"/>
      <c r="D14" s="60"/>
      <c r="E14" s="60"/>
      <c r="F14" s="60"/>
      <c r="G14" s="60"/>
      <c r="H14" s="60"/>
      <c r="I14" s="61"/>
    </row>
    <row r="15" spans="2:9" ht="12.75">
      <c r="B15" s="72" t="s">
        <v>79</v>
      </c>
      <c r="C15" s="60"/>
      <c r="D15" s="60"/>
      <c r="E15" s="60"/>
      <c r="F15" s="60"/>
      <c r="G15" s="60"/>
      <c r="H15" s="60"/>
      <c r="I15" s="61"/>
    </row>
    <row r="16" spans="2:9" ht="12.75">
      <c r="B16" s="72" t="s">
        <v>82</v>
      </c>
      <c r="C16" s="60"/>
      <c r="D16" s="60"/>
      <c r="E16" s="60"/>
      <c r="F16" s="60"/>
      <c r="G16" s="60"/>
      <c r="H16" s="60"/>
      <c r="I16" s="61"/>
    </row>
    <row r="17" spans="2:9" ht="12.75">
      <c r="B17" s="72" t="s">
        <v>80</v>
      </c>
      <c r="C17" s="60"/>
      <c r="D17" s="60"/>
      <c r="E17" s="60"/>
      <c r="F17" s="60"/>
      <c r="G17" s="60"/>
      <c r="H17" s="60"/>
      <c r="I17" s="61"/>
    </row>
    <row r="18" spans="2:9" ht="12.75">
      <c r="B18" s="72" t="s">
        <v>86</v>
      </c>
      <c r="C18" s="60"/>
      <c r="D18" s="60"/>
      <c r="E18" s="60"/>
      <c r="F18" s="60"/>
      <c r="G18" s="60"/>
      <c r="H18" s="60"/>
      <c r="I18" s="61"/>
    </row>
    <row r="19" spans="2:9" ht="12.75">
      <c r="B19" s="65" t="s">
        <v>115</v>
      </c>
      <c r="C19" s="62"/>
      <c r="D19" s="62"/>
      <c r="E19" s="62"/>
      <c r="F19" s="62"/>
      <c r="G19" s="62"/>
      <c r="H19" s="62"/>
      <c r="I19" s="63"/>
    </row>
    <row r="21" ht="15">
      <c r="B21" s="68" t="s">
        <v>75</v>
      </c>
    </row>
    <row r="22" ht="12.75">
      <c r="B22" s="84" t="s">
        <v>108</v>
      </c>
    </row>
  </sheetData>
  <sheetProtection sheet="1" objects="1" scenarios="1"/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B1:L34"/>
  <sheetViews>
    <sheetView showRowColHeaders="0" zoomScalePageLayoutView="0" workbookViewId="0" topLeftCell="A7">
      <selection activeCell="K28" sqref="K12:L28"/>
    </sheetView>
  </sheetViews>
  <sheetFormatPr defaultColWidth="9.140625" defaultRowHeight="12.75"/>
  <cols>
    <col min="1" max="1" width="5.7109375" style="55" customWidth="1"/>
    <col min="2" max="16384" width="9.140625" style="55" customWidth="1"/>
  </cols>
  <sheetData>
    <row r="1" s="73" customFormat="1" ht="18">
      <c r="B1" s="74" t="s">
        <v>81</v>
      </c>
    </row>
    <row r="2" spans="2:9" ht="12.75">
      <c r="B2" s="85" t="s">
        <v>101</v>
      </c>
      <c r="I2" s="93" t="s">
        <v>84</v>
      </c>
    </row>
    <row r="3" ht="12.75">
      <c r="B3" s="85" t="s">
        <v>102</v>
      </c>
    </row>
    <row r="4" ht="12.75">
      <c r="B4" s="85" t="s">
        <v>109</v>
      </c>
    </row>
    <row r="5" ht="12.75">
      <c r="B5" s="86" t="s">
        <v>112</v>
      </c>
    </row>
    <row r="6" ht="12.75">
      <c r="B6" s="86" t="s">
        <v>113</v>
      </c>
    </row>
    <row r="7" spans="2:12" ht="12.75">
      <c r="B7" s="57" t="s">
        <v>94</v>
      </c>
      <c r="C7" s="94" t="s">
        <v>120</v>
      </c>
      <c r="D7" s="95"/>
      <c r="E7" s="94" t="s">
        <v>119</v>
      </c>
      <c r="F7" s="95"/>
      <c r="G7" s="94" t="s">
        <v>118</v>
      </c>
      <c r="H7" s="95"/>
      <c r="I7" s="94" t="s">
        <v>117</v>
      </c>
      <c r="J7" s="95"/>
      <c r="K7" s="94" t="s">
        <v>116</v>
      </c>
      <c r="L7" s="95"/>
    </row>
    <row r="8" spans="2:12" ht="12.75">
      <c r="B8" s="64"/>
      <c r="C8" s="78" t="s">
        <v>43</v>
      </c>
      <c r="D8" s="76" t="s">
        <v>44</v>
      </c>
      <c r="E8" s="78" t="s">
        <v>43</v>
      </c>
      <c r="F8" s="76" t="s">
        <v>44</v>
      </c>
      <c r="G8" s="78" t="s">
        <v>43</v>
      </c>
      <c r="H8" s="76" t="s">
        <v>44</v>
      </c>
      <c r="I8" s="78" t="s">
        <v>43</v>
      </c>
      <c r="J8" s="76" t="s">
        <v>44</v>
      </c>
      <c r="K8" s="75" t="s">
        <v>43</v>
      </c>
      <c r="L8" s="76" t="s">
        <v>44</v>
      </c>
    </row>
    <row r="9" spans="2:12" ht="12.75">
      <c r="B9" s="64"/>
      <c r="C9" s="78"/>
      <c r="D9" s="76"/>
      <c r="E9" s="78"/>
      <c r="F9" s="76"/>
      <c r="G9" s="78"/>
      <c r="H9" s="76"/>
      <c r="I9" s="78"/>
      <c r="J9" s="76"/>
      <c r="K9" s="75"/>
      <c r="L9" s="76"/>
    </row>
    <row r="10" spans="2:12" ht="12.75">
      <c r="B10" s="72" t="s">
        <v>16</v>
      </c>
      <c r="C10" s="64">
        <f>SUM(C12:C34)</f>
        <v>0</v>
      </c>
      <c r="D10" s="61">
        <f aca="true" t="shared" si="0" ref="D10:L10">SUM(D12:D34)</f>
        <v>0</v>
      </c>
      <c r="E10" s="64">
        <f t="shared" si="0"/>
        <v>0</v>
      </c>
      <c r="F10" s="61">
        <f t="shared" si="0"/>
        <v>0</v>
      </c>
      <c r="G10" s="64">
        <f t="shared" si="0"/>
        <v>0</v>
      </c>
      <c r="H10" s="61">
        <f t="shared" si="0"/>
        <v>0</v>
      </c>
      <c r="I10" s="64">
        <f t="shared" si="0"/>
        <v>0</v>
      </c>
      <c r="J10" s="61">
        <f t="shared" si="0"/>
        <v>0</v>
      </c>
      <c r="K10" s="60">
        <f t="shared" si="0"/>
        <v>0</v>
      </c>
      <c r="L10" s="61">
        <f t="shared" si="0"/>
        <v>0</v>
      </c>
    </row>
    <row r="11" spans="2:12" ht="12.75">
      <c r="B11" s="64"/>
      <c r="C11" s="64"/>
      <c r="D11" s="61"/>
      <c r="E11" s="64"/>
      <c r="F11" s="61"/>
      <c r="G11" s="64"/>
      <c r="H11" s="61"/>
      <c r="I11" s="64"/>
      <c r="J11" s="61"/>
      <c r="K11" s="60"/>
      <c r="L11" s="61"/>
    </row>
    <row r="12" spans="2:12" ht="12.75">
      <c r="B12" s="82" t="str">
        <f>INDEX(Lists!A28:V28,Main!$A$6)</f>
        <v>  0- 4</v>
      </c>
      <c r="C12" s="87"/>
      <c r="D12" s="88"/>
      <c r="E12" s="87"/>
      <c r="F12" s="88"/>
      <c r="G12" s="87"/>
      <c r="H12" s="88"/>
      <c r="I12" s="87"/>
      <c r="J12" s="88"/>
      <c r="K12" s="89"/>
      <c r="L12" s="88"/>
    </row>
    <row r="13" spans="2:12" ht="12.75">
      <c r="B13" s="82" t="str">
        <f>INDEX(Lists!A29:V29,Main!$A$6)</f>
        <v>  5- 9</v>
      </c>
      <c r="C13" s="87"/>
      <c r="D13" s="88"/>
      <c r="E13" s="87"/>
      <c r="F13" s="88"/>
      <c r="G13" s="87"/>
      <c r="H13" s="88"/>
      <c r="I13" s="87"/>
      <c r="J13" s="88"/>
      <c r="K13" s="89"/>
      <c r="L13" s="88"/>
    </row>
    <row r="14" spans="2:12" ht="12.75">
      <c r="B14" s="82" t="str">
        <f>INDEX(Lists!A30:V30,Main!$A$6)</f>
        <v>10-14</v>
      </c>
      <c r="C14" s="87"/>
      <c r="D14" s="88"/>
      <c r="E14" s="87"/>
      <c r="F14" s="88"/>
      <c r="G14" s="87"/>
      <c r="H14" s="88"/>
      <c r="I14" s="87"/>
      <c r="J14" s="88"/>
      <c r="K14" s="89"/>
      <c r="L14" s="88"/>
    </row>
    <row r="15" spans="2:12" ht="12.75">
      <c r="B15" s="82" t="str">
        <f>INDEX(Lists!A31:V31,Main!$A$6)</f>
        <v>15-19</v>
      </c>
      <c r="C15" s="87"/>
      <c r="D15" s="88"/>
      <c r="E15" s="87"/>
      <c r="F15" s="88"/>
      <c r="G15" s="87"/>
      <c r="H15" s="88"/>
      <c r="I15" s="87"/>
      <c r="J15" s="88"/>
      <c r="K15" s="89"/>
      <c r="L15" s="88"/>
    </row>
    <row r="16" spans="2:12" ht="12.75">
      <c r="B16" s="82" t="str">
        <f>INDEX(Lists!A32:V32,Main!$A$6)</f>
        <v>20-24</v>
      </c>
      <c r="C16" s="87"/>
      <c r="D16" s="88"/>
      <c r="E16" s="87"/>
      <c r="F16" s="88"/>
      <c r="G16" s="87"/>
      <c r="H16" s="88"/>
      <c r="I16" s="87"/>
      <c r="J16" s="88"/>
      <c r="K16" s="89"/>
      <c r="L16" s="88"/>
    </row>
    <row r="17" spans="2:12" ht="12.75">
      <c r="B17" s="82" t="str">
        <f>INDEX(Lists!A33:V33,Main!$A$6)</f>
        <v>25-29</v>
      </c>
      <c r="C17" s="87"/>
      <c r="D17" s="88"/>
      <c r="E17" s="87"/>
      <c r="F17" s="88"/>
      <c r="G17" s="87"/>
      <c r="H17" s="88"/>
      <c r="I17" s="87"/>
      <c r="J17" s="88"/>
      <c r="K17" s="89"/>
      <c r="L17" s="88"/>
    </row>
    <row r="18" spans="2:12" ht="12.75">
      <c r="B18" s="82" t="str">
        <f>INDEX(Lists!A34:V34,Main!$A$6)</f>
        <v>30-34</v>
      </c>
      <c r="C18" s="87"/>
      <c r="D18" s="88"/>
      <c r="E18" s="87"/>
      <c r="F18" s="88"/>
      <c r="G18" s="87"/>
      <c r="H18" s="88"/>
      <c r="I18" s="87"/>
      <c r="J18" s="88"/>
      <c r="K18" s="89"/>
      <c r="L18" s="88"/>
    </row>
    <row r="19" spans="2:12" ht="12.75">
      <c r="B19" s="82" t="str">
        <f>INDEX(Lists!A35:V35,Main!$A$6)</f>
        <v>35-39</v>
      </c>
      <c r="C19" s="87"/>
      <c r="D19" s="88"/>
      <c r="E19" s="87"/>
      <c r="F19" s="88"/>
      <c r="G19" s="87"/>
      <c r="H19" s="88"/>
      <c r="I19" s="87"/>
      <c r="J19" s="88"/>
      <c r="K19" s="89"/>
      <c r="L19" s="88"/>
    </row>
    <row r="20" spans="2:12" ht="12.75">
      <c r="B20" s="82" t="str">
        <f>INDEX(Lists!A36:V36,Main!$A$6)</f>
        <v>40-44</v>
      </c>
      <c r="C20" s="87"/>
      <c r="D20" s="88"/>
      <c r="E20" s="87"/>
      <c r="F20" s="88"/>
      <c r="G20" s="87"/>
      <c r="H20" s="88"/>
      <c r="I20" s="87"/>
      <c r="J20" s="88"/>
      <c r="K20" s="89"/>
      <c r="L20" s="88"/>
    </row>
    <row r="21" spans="2:12" ht="12.75">
      <c r="B21" s="82" t="str">
        <f>INDEX(Lists!A37:V37,Main!$A$6)</f>
        <v>45-49</v>
      </c>
      <c r="C21" s="87"/>
      <c r="D21" s="88"/>
      <c r="E21" s="87"/>
      <c r="F21" s="88"/>
      <c r="G21" s="87"/>
      <c r="H21" s="88"/>
      <c r="I21" s="87"/>
      <c r="J21" s="88"/>
      <c r="K21" s="89"/>
      <c r="L21" s="88"/>
    </row>
    <row r="22" spans="2:12" ht="12.75">
      <c r="B22" s="82" t="str">
        <f>INDEX(Lists!A38:V38,Main!$A$6)</f>
        <v>50-54</v>
      </c>
      <c r="C22" s="87"/>
      <c r="D22" s="88"/>
      <c r="E22" s="87"/>
      <c r="F22" s="88"/>
      <c r="G22" s="87"/>
      <c r="H22" s="88"/>
      <c r="I22" s="87"/>
      <c r="J22" s="88"/>
      <c r="K22" s="89"/>
      <c r="L22" s="88"/>
    </row>
    <row r="23" spans="2:12" ht="12.75">
      <c r="B23" s="82" t="str">
        <f>INDEX(Lists!A39:V39,Main!$A$6)</f>
        <v>55-59</v>
      </c>
      <c r="C23" s="87"/>
      <c r="D23" s="88"/>
      <c r="E23" s="87"/>
      <c r="F23" s="88"/>
      <c r="G23" s="87"/>
      <c r="H23" s="88"/>
      <c r="I23" s="87"/>
      <c r="J23" s="88"/>
      <c r="K23" s="89"/>
      <c r="L23" s="88"/>
    </row>
    <row r="24" spans="2:12" ht="12.75">
      <c r="B24" s="82" t="str">
        <f>INDEX(Lists!A40:V40,Main!$A$6)</f>
        <v>60-64</v>
      </c>
      <c r="C24" s="87"/>
      <c r="D24" s="88"/>
      <c r="E24" s="87"/>
      <c r="F24" s="88"/>
      <c r="G24" s="87"/>
      <c r="H24" s="88"/>
      <c r="I24" s="87"/>
      <c r="J24" s="88"/>
      <c r="K24" s="89"/>
      <c r="L24" s="88"/>
    </row>
    <row r="25" spans="2:12" ht="12.75">
      <c r="B25" s="82" t="str">
        <f>INDEX(Lists!A41:V41,Main!$A$6)</f>
        <v>65-69</v>
      </c>
      <c r="C25" s="87"/>
      <c r="D25" s="88"/>
      <c r="E25" s="87"/>
      <c r="F25" s="88"/>
      <c r="G25" s="87"/>
      <c r="H25" s="88"/>
      <c r="I25" s="87"/>
      <c r="J25" s="88"/>
      <c r="K25" s="89"/>
      <c r="L25" s="88"/>
    </row>
    <row r="26" spans="2:12" ht="12.75">
      <c r="B26" s="82" t="str">
        <f>INDEX(Lists!A42:V42,Main!$A$6)</f>
        <v>70-74</v>
      </c>
      <c r="C26" s="87"/>
      <c r="D26" s="88"/>
      <c r="E26" s="87"/>
      <c r="F26" s="88"/>
      <c r="G26" s="87"/>
      <c r="H26" s="88"/>
      <c r="I26" s="87"/>
      <c r="J26" s="88"/>
      <c r="K26" s="89"/>
      <c r="L26" s="88"/>
    </row>
    <row r="27" spans="2:12" ht="12.75">
      <c r="B27" s="82" t="str">
        <f>INDEX(Lists!A43:V43,Main!$A$6)</f>
        <v>75-79</v>
      </c>
      <c r="C27" s="87"/>
      <c r="D27" s="88"/>
      <c r="E27" s="87"/>
      <c r="F27" s="88"/>
      <c r="G27" s="87"/>
      <c r="H27" s="88"/>
      <c r="I27" s="87"/>
      <c r="J27" s="88"/>
      <c r="K27" s="89"/>
      <c r="L27" s="88"/>
    </row>
    <row r="28" spans="2:12" ht="12.75">
      <c r="B28" s="82" t="str">
        <f>INDEX(Lists!A44:V44,Main!$A$6)</f>
        <v>80+  </v>
      </c>
      <c r="C28" s="87"/>
      <c r="D28" s="88"/>
      <c r="E28" s="87"/>
      <c r="F28" s="88"/>
      <c r="G28" s="87"/>
      <c r="H28" s="88"/>
      <c r="I28" s="87"/>
      <c r="J28" s="88"/>
      <c r="K28" s="89"/>
      <c r="L28" s="88"/>
    </row>
    <row r="29" spans="2:12" ht="12.75">
      <c r="B29" s="64" t="str">
        <f>INDEX(Lists!A45:V45,Main!$A$6)</f>
        <v>  </v>
      </c>
      <c r="C29" s="87"/>
      <c r="D29" s="88"/>
      <c r="E29" s="87"/>
      <c r="F29" s="88"/>
      <c r="G29" s="87"/>
      <c r="H29" s="88"/>
      <c r="I29" s="87"/>
      <c r="J29" s="88"/>
      <c r="K29" s="89"/>
      <c r="L29" s="88"/>
    </row>
    <row r="30" spans="2:12" ht="12.75">
      <c r="B30" s="64" t="str">
        <f>INDEX(Lists!A46:V46,Main!$A$6)</f>
        <v>  </v>
      </c>
      <c r="C30" s="87"/>
      <c r="D30" s="88"/>
      <c r="E30" s="87"/>
      <c r="F30" s="88"/>
      <c r="G30" s="87"/>
      <c r="H30" s="88"/>
      <c r="I30" s="87"/>
      <c r="J30" s="88"/>
      <c r="K30" s="89"/>
      <c r="L30" s="88"/>
    </row>
    <row r="31" spans="2:12" ht="12.75">
      <c r="B31" s="64" t="str">
        <f>INDEX(Lists!A47:V47,Main!$A$6)</f>
        <v>  </v>
      </c>
      <c r="C31" s="87"/>
      <c r="D31" s="88"/>
      <c r="E31" s="87"/>
      <c r="F31" s="88"/>
      <c r="G31" s="87"/>
      <c r="H31" s="88"/>
      <c r="I31" s="87"/>
      <c r="J31" s="88"/>
      <c r="K31" s="89"/>
      <c r="L31" s="88"/>
    </row>
    <row r="32" spans="2:12" ht="12.75">
      <c r="B32" s="64" t="str">
        <f>INDEX(Lists!A48:V48,Main!$A$6)</f>
        <v>  </v>
      </c>
      <c r="C32" s="87"/>
      <c r="D32" s="88"/>
      <c r="E32" s="87"/>
      <c r="F32" s="88"/>
      <c r="G32" s="87"/>
      <c r="H32" s="88"/>
      <c r="I32" s="87"/>
      <c r="J32" s="88"/>
      <c r="K32" s="89"/>
      <c r="L32" s="88"/>
    </row>
    <row r="33" spans="2:12" ht="12.75">
      <c r="B33" s="64" t="str">
        <f>INDEX(Lists!A49:V49,Main!$A$6)</f>
        <v>  </v>
      </c>
      <c r="C33" s="87"/>
      <c r="D33" s="88"/>
      <c r="E33" s="87"/>
      <c r="F33" s="88"/>
      <c r="G33" s="87"/>
      <c r="H33" s="88"/>
      <c r="I33" s="87"/>
      <c r="J33" s="88"/>
      <c r="K33" s="89"/>
      <c r="L33" s="88"/>
    </row>
    <row r="34" spans="2:12" ht="12.75">
      <c r="B34" s="77" t="str">
        <f>INDEX(Lists!A50:V50,Main!$A$6)</f>
        <v>  </v>
      </c>
      <c r="C34" s="90"/>
      <c r="D34" s="91"/>
      <c r="E34" s="90"/>
      <c r="F34" s="91"/>
      <c r="G34" s="90"/>
      <c r="H34" s="91"/>
      <c r="I34" s="90"/>
      <c r="J34" s="91"/>
      <c r="K34" s="92"/>
      <c r="L34" s="91"/>
    </row>
  </sheetData>
  <sheetProtection/>
  <mergeCells count="5">
    <mergeCell ref="K7:L7"/>
    <mergeCell ref="C7:D7"/>
    <mergeCell ref="E7:F7"/>
    <mergeCell ref="G7:H7"/>
    <mergeCell ref="I7:J7"/>
  </mergeCells>
  <printOptions/>
  <pageMargins left="0.75" right="0.75" top="1" bottom="1" header="0.5" footer="0.5"/>
  <pageSetup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B1:I9"/>
  <sheetViews>
    <sheetView showRowColHeaders="0" zoomScalePageLayoutView="0" workbookViewId="0" topLeftCell="A9">
      <selection activeCell="P21" sqref="P21"/>
    </sheetView>
  </sheetViews>
  <sheetFormatPr defaultColWidth="9.140625" defaultRowHeight="12.75"/>
  <cols>
    <col min="1" max="1" width="5.7109375" style="55" customWidth="1"/>
    <col min="2" max="16384" width="9.140625" style="55" customWidth="1"/>
  </cols>
  <sheetData>
    <row r="1" spans="2:9" s="54" customFormat="1" ht="18" customHeight="1">
      <c r="B1" s="79" t="s">
        <v>83</v>
      </c>
      <c r="I1" s="81"/>
    </row>
    <row r="2" ht="12.75" customHeight="1">
      <c r="I2" s="67"/>
    </row>
    <row r="3" spans="2:6" ht="12.75">
      <c r="B3" s="80" t="s">
        <v>85</v>
      </c>
      <c r="D3" s="80" t="s">
        <v>47</v>
      </c>
      <c r="F3" s="80"/>
    </row>
    <row r="4" spans="2:6" ht="12.75">
      <c r="B4" s="85" t="s">
        <v>87</v>
      </c>
      <c r="D4" s="80"/>
      <c r="F4" s="80"/>
    </row>
    <row r="5" spans="2:6" ht="12.75">
      <c r="B5" s="85" t="s">
        <v>93</v>
      </c>
      <c r="D5" s="80"/>
      <c r="F5" s="80"/>
    </row>
    <row r="6" ht="12.75">
      <c r="B6" s="85" t="s">
        <v>110</v>
      </c>
    </row>
    <row r="7" ht="12.75" customHeight="1">
      <c r="B7" s="85" t="s">
        <v>111</v>
      </c>
    </row>
    <row r="8" ht="12.75" customHeight="1">
      <c r="B8" s="85" t="s">
        <v>103</v>
      </c>
    </row>
    <row r="9" ht="12.75" customHeight="1">
      <c r="B9" s="86" t="s">
        <v>107</v>
      </c>
    </row>
  </sheetData>
  <sheetProtection/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V52"/>
  <sheetViews>
    <sheetView zoomScalePageLayoutView="0" workbookViewId="0" topLeftCell="A19">
      <selection activeCell="R1" sqref="R1"/>
    </sheetView>
  </sheetViews>
  <sheetFormatPr defaultColWidth="9.140625" defaultRowHeight="12.75"/>
  <cols>
    <col min="1" max="16384" width="9.140625" style="3" customWidth="1"/>
  </cols>
  <sheetData>
    <row r="1" ht="18">
      <c r="A1" s="10" t="s">
        <v>39</v>
      </c>
    </row>
    <row r="3" spans="2:5" ht="12.75">
      <c r="B3" s="9" t="s">
        <v>36</v>
      </c>
      <c r="E3" s="8" t="s">
        <v>40</v>
      </c>
    </row>
    <row r="4" spans="1:5" ht="12.75">
      <c r="A4" s="3">
        <v>1</v>
      </c>
      <c r="B4" s="2" t="s">
        <v>10</v>
      </c>
      <c r="D4" s="3">
        <v>1</v>
      </c>
      <c r="E4" s="3" t="str">
        <f>Sheet2!C7</f>
        <v>year 1399</v>
      </c>
    </row>
    <row r="5" spans="1:5" ht="12.75">
      <c r="A5" s="3">
        <v>2</v>
      </c>
      <c r="B5" s="5" t="s">
        <v>17</v>
      </c>
      <c r="D5" s="3">
        <v>2</v>
      </c>
      <c r="E5" s="3" t="str">
        <f>Sheet2!E7</f>
        <v>year 1398</v>
      </c>
    </row>
    <row r="6" spans="1:5" ht="12.75">
      <c r="A6" s="3">
        <v>3</v>
      </c>
      <c r="B6" s="2" t="s">
        <v>11</v>
      </c>
      <c r="D6" s="3">
        <v>3</v>
      </c>
      <c r="E6" s="3" t="str">
        <f>Sheet2!G7</f>
        <v>year 1397</v>
      </c>
    </row>
    <row r="7" spans="1:5" ht="12.75">
      <c r="A7" s="3">
        <v>4</v>
      </c>
      <c r="B7" s="5" t="s">
        <v>18</v>
      </c>
      <c r="D7" s="3">
        <v>4</v>
      </c>
      <c r="E7" s="3" t="str">
        <f>Sheet2!I7</f>
        <v>year 1396</v>
      </c>
    </row>
    <row r="8" spans="1:5" ht="12.75">
      <c r="A8" s="3">
        <v>5</v>
      </c>
      <c r="B8" s="2" t="s">
        <v>12</v>
      </c>
      <c r="D8" s="3">
        <v>5</v>
      </c>
      <c r="E8" s="3" t="str">
        <f>Sheet2!K7</f>
        <v>year 1395</v>
      </c>
    </row>
    <row r="9" spans="1:5" ht="12.75">
      <c r="A9" s="3">
        <v>6</v>
      </c>
      <c r="B9" s="5" t="s">
        <v>19</v>
      </c>
      <c r="D9" s="3">
        <v>6</v>
      </c>
      <c r="E9" s="3" t="s">
        <v>50</v>
      </c>
    </row>
    <row r="10" spans="1:2" ht="12.75">
      <c r="A10" s="3">
        <v>7</v>
      </c>
      <c r="B10" s="2" t="s">
        <v>13</v>
      </c>
    </row>
    <row r="11" spans="1:5" ht="12.75">
      <c r="A11" s="3">
        <v>8</v>
      </c>
      <c r="B11" s="5" t="s">
        <v>20</v>
      </c>
      <c r="E11" s="8" t="s">
        <v>70</v>
      </c>
    </row>
    <row r="12" spans="1:5" ht="12.75">
      <c r="A12" s="3">
        <v>9</v>
      </c>
      <c r="B12" s="2" t="s">
        <v>14</v>
      </c>
      <c r="E12" s="3" t="s">
        <v>52</v>
      </c>
    </row>
    <row r="13" spans="1:5" ht="12.75">
      <c r="A13" s="3">
        <v>10</v>
      </c>
      <c r="B13" s="5" t="s">
        <v>21</v>
      </c>
      <c r="E13" s="3" t="s">
        <v>53</v>
      </c>
    </row>
    <row r="14" spans="1:2" ht="12.75">
      <c r="A14" s="3">
        <v>11</v>
      </c>
      <c r="B14" s="2" t="s">
        <v>22</v>
      </c>
    </row>
    <row r="15" spans="1:2" ht="12.75">
      <c r="A15" s="3">
        <v>12</v>
      </c>
      <c r="B15" s="2" t="s">
        <v>15</v>
      </c>
    </row>
    <row r="16" spans="1:2" ht="12.75">
      <c r="A16" s="3">
        <v>13</v>
      </c>
      <c r="B16" s="6" t="s">
        <v>23</v>
      </c>
    </row>
    <row r="17" spans="1:2" ht="12.75">
      <c r="A17" s="3">
        <v>14</v>
      </c>
      <c r="B17" s="6" t="s">
        <v>26</v>
      </c>
    </row>
    <row r="18" spans="1:2" ht="12.75">
      <c r="A18" s="3">
        <v>15</v>
      </c>
      <c r="B18" s="7" t="s">
        <v>27</v>
      </c>
    </row>
    <row r="19" spans="1:2" ht="12.75">
      <c r="A19" s="3">
        <v>16</v>
      </c>
      <c r="B19" s="6" t="s">
        <v>28</v>
      </c>
    </row>
    <row r="20" spans="1:2" ht="12.75">
      <c r="A20" s="3">
        <v>17</v>
      </c>
      <c r="B20" s="7" t="s">
        <v>29</v>
      </c>
    </row>
    <row r="21" spans="1:2" ht="12.75">
      <c r="A21" s="3">
        <v>18</v>
      </c>
      <c r="B21" s="6" t="s">
        <v>30</v>
      </c>
    </row>
    <row r="22" spans="1:2" ht="12.75">
      <c r="A22" s="3">
        <v>19</v>
      </c>
      <c r="B22" s="7" t="s">
        <v>31</v>
      </c>
    </row>
    <row r="23" spans="1:2" ht="12.75">
      <c r="A23" s="3">
        <v>20</v>
      </c>
      <c r="B23" s="7" t="s">
        <v>32</v>
      </c>
    </row>
    <row r="24" spans="1:2" ht="12.75">
      <c r="A24" s="3">
        <v>21</v>
      </c>
      <c r="B24" s="7" t="s">
        <v>33</v>
      </c>
    </row>
    <row r="25" spans="1:2" ht="12.75">
      <c r="A25" s="3">
        <v>22</v>
      </c>
      <c r="B25" s="6" t="s">
        <v>34</v>
      </c>
    </row>
    <row r="27" ht="12.75">
      <c r="A27" s="8" t="s">
        <v>35</v>
      </c>
    </row>
    <row r="28" spans="1:22" s="7" customFormat="1" ht="12.75">
      <c r="A28" s="12" t="s">
        <v>24</v>
      </c>
      <c r="B28" s="13" t="s">
        <v>24</v>
      </c>
      <c r="C28" s="13" t="s">
        <v>24</v>
      </c>
      <c r="D28" s="13" t="s">
        <v>24</v>
      </c>
      <c r="E28" s="13" t="s">
        <v>24</v>
      </c>
      <c r="F28" s="13" t="s">
        <v>24</v>
      </c>
      <c r="G28" s="13" t="s">
        <v>24</v>
      </c>
      <c r="H28" s="13" t="s">
        <v>24</v>
      </c>
      <c r="I28" s="13" t="s">
        <v>24</v>
      </c>
      <c r="J28" s="13" t="s">
        <v>24</v>
      </c>
      <c r="K28" s="13" t="s">
        <v>24</v>
      </c>
      <c r="L28" s="13" t="s">
        <v>24</v>
      </c>
      <c r="M28" s="13" t="s">
        <v>24</v>
      </c>
      <c r="N28" s="13" t="s">
        <v>24</v>
      </c>
      <c r="O28" s="13" t="s">
        <v>24</v>
      </c>
      <c r="P28" s="13" t="s">
        <v>24</v>
      </c>
      <c r="Q28" s="13" t="s">
        <v>24</v>
      </c>
      <c r="R28" s="13" t="s">
        <v>24</v>
      </c>
      <c r="S28" s="13" t="s">
        <v>24</v>
      </c>
      <c r="T28" s="13" t="s">
        <v>24</v>
      </c>
      <c r="U28" s="13" t="s">
        <v>24</v>
      </c>
      <c r="V28" s="14" t="s">
        <v>24</v>
      </c>
    </row>
    <row r="29" spans="1:22" s="7" customFormat="1" ht="12.75">
      <c r="A29" s="15" t="s">
        <v>25</v>
      </c>
      <c r="B29" s="2" t="s">
        <v>25</v>
      </c>
      <c r="C29" s="2" t="s">
        <v>25</v>
      </c>
      <c r="D29" s="2" t="s">
        <v>25</v>
      </c>
      <c r="E29" s="2" t="s">
        <v>25</v>
      </c>
      <c r="F29" s="2" t="s">
        <v>25</v>
      </c>
      <c r="G29" s="2" t="s">
        <v>25</v>
      </c>
      <c r="H29" s="2" t="s">
        <v>25</v>
      </c>
      <c r="I29" s="2" t="s">
        <v>25</v>
      </c>
      <c r="J29" s="2" t="s">
        <v>25</v>
      </c>
      <c r="K29" s="2" t="s">
        <v>25</v>
      </c>
      <c r="L29" s="2" t="s">
        <v>25</v>
      </c>
      <c r="M29" s="2" t="s">
        <v>25</v>
      </c>
      <c r="N29" s="2" t="s">
        <v>25</v>
      </c>
      <c r="O29" s="2" t="s">
        <v>25</v>
      </c>
      <c r="P29" s="2" t="s">
        <v>25</v>
      </c>
      <c r="Q29" s="2" t="s">
        <v>25</v>
      </c>
      <c r="R29" s="2" t="s">
        <v>25</v>
      </c>
      <c r="S29" s="2" t="s">
        <v>25</v>
      </c>
      <c r="T29" s="2" t="s">
        <v>25</v>
      </c>
      <c r="U29" s="2" t="s">
        <v>25</v>
      </c>
      <c r="V29" s="16" t="s">
        <v>25</v>
      </c>
    </row>
    <row r="30" spans="1:22" s="7" customFormat="1" ht="12.75">
      <c r="A30" s="17" t="s">
        <v>0</v>
      </c>
      <c r="B30" s="4" t="s">
        <v>0</v>
      </c>
      <c r="C30" s="4" t="s">
        <v>0</v>
      </c>
      <c r="D30" s="4" t="s">
        <v>0</v>
      </c>
      <c r="E30" s="4" t="s">
        <v>0</v>
      </c>
      <c r="F30" s="4" t="s">
        <v>0</v>
      </c>
      <c r="G30" s="4" t="s">
        <v>0</v>
      </c>
      <c r="H30" s="4" t="s">
        <v>0</v>
      </c>
      <c r="I30" s="4" t="s">
        <v>0</v>
      </c>
      <c r="J30" s="4" t="s">
        <v>0</v>
      </c>
      <c r="K30" s="4" t="s">
        <v>0</v>
      </c>
      <c r="L30" s="4" t="s">
        <v>0</v>
      </c>
      <c r="M30" s="4" t="s">
        <v>0</v>
      </c>
      <c r="N30" s="4" t="s">
        <v>0</v>
      </c>
      <c r="O30" s="4" t="s">
        <v>0</v>
      </c>
      <c r="P30" s="4" t="s">
        <v>0</v>
      </c>
      <c r="Q30" s="4" t="s">
        <v>0</v>
      </c>
      <c r="R30" s="4" t="s">
        <v>0</v>
      </c>
      <c r="S30" s="4" t="s">
        <v>0</v>
      </c>
      <c r="T30" s="4" t="s">
        <v>0</v>
      </c>
      <c r="U30" s="4" t="s">
        <v>0</v>
      </c>
      <c r="V30" s="18" t="s">
        <v>0</v>
      </c>
    </row>
    <row r="31" spans="1:22" s="7" customFormat="1" ht="12.75">
      <c r="A31" s="15" t="s">
        <v>1</v>
      </c>
      <c r="B31" s="2" t="s">
        <v>1</v>
      </c>
      <c r="C31" s="2" t="s">
        <v>1</v>
      </c>
      <c r="D31" s="2" t="s">
        <v>1</v>
      </c>
      <c r="E31" s="2" t="s">
        <v>1</v>
      </c>
      <c r="F31" s="2" t="s">
        <v>1</v>
      </c>
      <c r="G31" s="2" t="s">
        <v>1</v>
      </c>
      <c r="H31" s="2" t="s">
        <v>1</v>
      </c>
      <c r="I31" s="2" t="s">
        <v>1</v>
      </c>
      <c r="J31" s="2" t="s">
        <v>1</v>
      </c>
      <c r="K31" s="2" t="s">
        <v>1</v>
      </c>
      <c r="L31" s="2" t="s">
        <v>1</v>
      </c>
      <c r="M31" s="2" t="s">
        <v>1</v>
      </c>
      <c r="N31" s="2" t="s">
        <v>1</v>
      </c>
      <c r="O31" s="2" t="s">
        <v>1</v>
      </c>
      <c r="P31" s="2" t="s">
        <v>1</v>
      </c>
      <c r="Q31" s="2" t="s">
        <v>1</v>
      </c>
      <c r="R31" s="2" t="s">
        <v>1</v>
      </c>
      <c r="S31" s="2" t="s">
        <v>1</v>
      </c>
      <c r="T31" s="2" t="s">
        <v>1</v>
      </c>
      <c r="U31" s="2" t="s">
        <v>1</v>
      </c>
      <c r="V31" s="16" t="s">
        <v>1</v>
      </c>
    </row>
    <row r="32" spans="1:22" s="7" customFormat="1" ht="12.75">
      <c r="A32" s="15" t="s">
        <v>2</v>
      </c>
      <c r="B32" s="2" t="s">
        <v>2</v>
      </c>
      <c r="C32" s="2" t="s">
        <v>2</v>
      </c>
      <c r="D32" s="2" t="s">
        <v>2</v>
      </c>
      <c r="E32" s="2" t="s">
        <v>2</v>
      </c>
      <c r="F32" s="2" t="s">
        <v>2</v>
      </c>
      <c r="G32" s="2" t="s">
        <v>2</v>
      </c>
      <c r="H32" s="2" t="s">
        <v>2</v>
      </c>
      <c r="I32" s="2" t="s">
        <v>2</v>
      </c>
      <c r="J32" s="2" t="s">
        <v>2</v>
      </c>
      <c r="K32" s="2" t="s">
        <v>2</v>
      </c>
      <c r="L32" s="2" t="s">
        <v>2</v>
      </c>
      <c r="M32" s="2" t="s">
        <v>2</v>
      </c>
      <c r="N32" s="2" t="s">
        <v>2</v>
      </c>
      <c r="O32" s="2" t="s">
        <v>2</v>
      </c>
      <c r="P32" s="2" t="s">
        <v>2</v>
      </c>
      <c r="Q32" s="2" t="s">
        <v>2</v>
      </c>
      <c r="R32" s="2" t="s">
        <v>2</v>
      </c>
      <c r="S32" s="2" t="s">
        <v>2</v>
      </c>
      <c r="T32" s="2" t="s">
        <v>2</v>
      </c>
      <c r="U32" s="2" t="s">
        <v>2</v>
      </c>
      <c r="V32" s="16" t="s">
        <v>2</v>
      </c>
    </row>
    <row r="33" spans="1:22" s="7" customFormat="1" ht="12.75">
      <c r="A33" s="15" t="s">
        <v>3</v>
      </c>
      <c r="B33" s="2" t="s">
        <v>3</v>
      </c>
      <c r="C33" s="2" t="s">
        <v>3</v>
      </c>
      <c r="D33" s="2" t="s">
        <v>3</v>
      </c>
      <c r="E33" s="2" t="s">
        <v>3</v>
      </c>
      <c r="F33" s="2" t="s">
        <v>3</v>
      </c>
      <c r="G33" s="2" t="s">
        <v>3</v>
      </c>
      <c r="H33" s="2" t="s">
        <v>3</v>
      </c>
      <c r="I33" s="2" t="s">
        <v>3</v>
      </c>
      <c r="J33" s="2" t="s">
        <v>3</v>
      </c>
      <c r="K33" s="2" t="s">
        <v>3</v>
      </c>
      <c r="L33" s="2" t="s">
        <v>3</v>
      </c>
      <c r="M33" s="2" t="s">
        <v>3</v>
      </c>
      <c r="N33" s="2" t="s">
        <v>3</v>
      </c>
      <c r="O33" s="2" t="s">
        <v>3</v>
      </c>
      <c r="P33" s="2" t="s">
        <v>3</v>
      </c>
      <c r="Q33" s="2" t="s">
        <v>3</v>
      </c>
      <c r="R33" s="2" t="s">
        <v>3</v>
      </c>
      <c r="S33" s="2" t="s">
        <v>3</v>
      </c>
      <c r="T33" s="2" t="s">
        <v>3</v>
      </c>
      <c r="U33" s="2" t="s">
        <v>3</v>
      </c>
      <c r="V33" s="16" t="s">
        <v>3</v>
      </c>
    </row>
    <row r="34" spans="1:22" s="7" customFormat="1" ht="12.75">
      <c r="A34" s="15" t="s">
        <v>4</v>
      </c>
      <c r="B34" s="2" t="s">
        <v>4</v>
      </c>
      <c r="C34" s="2" t="s">
        <v>4</v>
      </c>
      <c r="D34" s="2" t="s">
        <v>4</v>
      </c>
      <c r="E34" s="2" t="s">
        <v>4</v>
      </c>
      <c r="F34" s="2" t="s">
        <v>4</v>
      </c>
      <c r="G34" s="2" t="s">
        <v>4</v>
      </c>
      <c r="H34" s="2" t="s">
        <v>4</v>
      </c>
      <c r="I34" s="2" t="s">
        <v>4</v>
      </c>
      <c r="J34" s="2" t="s">
        <v>4</v>
      </c>
      <c r="K34" s="2" t="s">
        <v>4</v>
      </c>
      <c r="L34" s="2" t="s">
        <v>4</v>
      </c>
      <c r="M34" s="2" t="s">
        <v>4</v>
      </c>
      <c r="N34" s="2" t="s">
        <v>4</v>
      </c>
      <c r="O34" s="2" t="s">
        <v>4</v>
      </c>
      <c r="P34" s="2" t="s">
        <v>4</v>
      </c>
      <c r="Q34" s="2" t="s">
        <v>4</v>
      </c>
      <c r="R34" s="2" t="s">
        <v>4</v>
      </c>
      <c r="S34" s="2" t="s">
        <v>4</v>
      </c>
      <c r="T34" s="2" t="s">
        <v>4</v>
      </c>
      <c r="U34" s="2" t="s">
        <v>4</v>
      </c>
      <c r="V34" s="16" t="s">
        <v>4</v>
      </c>
    </row>
    <row r="35" spans="1:22" s="7" customFormat="1" ht="12.75">
      <c r="A35" s="15" t="s">
        <v>5</v>
      </c>
      <c r="B35" s="2" t="s">
        <v>5</v>
      </c>
      <c r="C35" s="2" t="s">
        <v>5</v>
      </c>
      <c r="D35" s="2" t="s">
        <v>5</v>
      </c>
      <c r="E35" s="2" t="s">
        <v>5</v>
      </c>
      <c r="F35" s="2" t="s">
        <v>5</v>
      </c>
      <c r="G35" s="2" t="s">
        <v>5</v>
      </c>
      <c r="H35" s="2" t="s">
        <v>5</v>
      </c>
      <c r="I35" s="2" t="s">
        <v>5</v>
      </c>
      <c r="J35" s="2" t="s">
        <v>5</v>
      </c>
      <c r="K35" s="2" t="s">
        <v>5</v>
      </c>
      <c r="L35" s="2" t="s">
        <v>5</v>
      </c>
      <c r="M35" s="2" t="s">
        <v>5</v>
      </c>
      <c r="N35" s="2" t="s">
        <v>5</v>
      </c>
      <c r="O35" s="2" t="s">
        <v>5</v>
      </c>
      <c r="P35" s="2" t="s">
        <v>5</v>
      </c>
      <c r="Q35" s="2" t="s">
        <v>5</v>
      </c>
      <c r="R35" s="2" t="s">
        <v>5</v>
      </c>
      <c r="S35" s="2" t="s">
        <v>5</v>
      </c>
      <c r="T35" s="2" t="s">
        <v>5</v>
      </c>
      <c r="U35" s="2" t="s">
        <v>5</v>
      </c>
      <c r="V35" s="16" t="s">
        <v>5</v>
      </c>
    </row>
    <row r="36" spans="1:22" s="7" customFormat="1" ht="12.75">
      <c r="A36" s="15" t="s">
        <v>6</v>
      </c>
      <c r="B36" s="2" t="s">
        <v>6</v>
      </c>
      <c r="C36" s="2" t="s">
        <v>6</v>
      </c>
      <c r="D36" s="2" t="s">
        <v>6</v>
      </c>
      <c r="E36" s="2" t="s">
        <v>6</v>
      </c>
      <c r="F36" s="2" t="s">
        <v>6</v>
      </c>
      <c r="G36" s="2" t="s">
        <v>6</v>
      </c>
      <c r="H36" s="2" t="s">
        <v>6</v>
      </c>
      <c r="I36" s="2" t="s">
        <v>6</v>
      </c>
      <c r="J36" s="2" t="s">
        <v>6</v>
      </c>
      <c r="K36" s="2" t="s">
        <v>6</v>
      </c>
      <c r="L36" s="2" t="s">
        <v>6</v>
      </c>
      <c r="M36" s="2" t="s">
        <v>6</v>
      </c>
      <c r="N36" s="2" t="s">
        <v>6</v>
      </c>
      <c r="O36" s="2" t="s">
        <v>6</v>
      </c>
      <c r="P36" s="2" t="s">
        <v>6</v>
      </c>
      <c r="Q36" s="2" t="s">
        <v>6</v>
      </c>
      <c r="R36" s="2" t="s">
        <v>6</v>
      </c>
      <c r="S36" s="2" t="s">
        <v>6</v>
      </c>
      <c r="T36" s="2" t="s">
        <v>6</v>
      </c>
      <c r="U36" s="2" t="s">
        <v>6</v>
      </c>
      <c r="V36" s="16" t="s">
        <v>6</v>
      </c>
    </row>
    <row r="37" spans="1:22" s="7" customFormat="1" ht="12.75">
      <c r="A37" s="15" t="s">
        <v>7</v>
      </c>
      <c r="B37" s="2" t="s">
        <v>7</v>
      </c>
      <c r="C37" s="2" t="s">
        <v>7</v>
      </c>
      <c r="D37" s="2" t="s">
        <v>7</v>
      </c>
      <c r="E37" s="2" t="s">
        <v>7</v>
      </c>
      <c r="F37" s="2" t="s">
        <v>7</v>
      </c>
      <c r="G37" s="2" t="s">
        <v>7</v>
      </c>
      <c r="H37" s="2" t="s">
        <v>7</v>
      </c>
      <c r="I37" s="2" t="s">
        <v>7</v>
      </c>
      <c r="J37" s="2" t="s">
        <v>7</v>
      </c>
      <c r="K37" s="2" t="s">
        <v>7</v>
      </c>
      <c r="L37" s="2" t="s">
        <v>7</v>
      </c>
      <c r="M37" s="2" t="s">
        <v>7</v>
      </c>
      <c r="N37" s="2" t="s">
        <v>7</v>
      </c>
      <c r="O37" s="2" t="s">
        <v>7</v>
      </c>
      <c r="P37" s="2" t="s">
        <v>7</v>
      </c>
      <c r="Q37" s="2" t="s">
        <v>7</v>
      </c>
      <c r="R37" s="2" t="s">
        <v>7</v>
      </c>
      <c r="S37" s="2" t="s">
        <v>7</v>
      </c>
      <c r="T37" s="2" t="s">
        <v>7</v>
      </c>
      <c r="U37" s="2" t="s">
        <v>7</v>
      </c>
      <c r="V37" s="16" t="s">
        <v>7</v>
      </c>
    </row>
    <row r="38" spans="1:22" s="7" customFormat="1" ht="12.75">
      <c r="A38" s="15" t="s">
        <v>8</v>
      </c>
      <c r="B38" s="2" t="s">
        <v>8</v>
      </c>
      <c r="C38" s="2" t="s">
        <v>8</v>
      </c>
      <c r="D38" s="2" t="s">
        <v>8</v>
      </c>
      <c r="E38" s="2" t="s">
        <v>8</v>
      </c>
      <c r="F38" s="2" t="s">
        <v>8</v>
      </c>
      <c r="G38" s="2" t="s">
        <v>8</v>
      </c>
      <c r="H38" s="2" t="s">
        <v>8</v>
      </c>
      <c r="I38" s="2" t="s">
        <v>8</v>
      </c>
      <c r="J38" s="2" t="s">
        <v>8</v>
      </c>
      <c r="K38" s="2" t="s">
        <v>8</v>
      </c>
      <c r="L38" s="2" t="s">
        <v>8</v>
      </c>
      <c r="M38" s="2" t="s">
        <v>8</v>
      </c>
      <c r="N38" s="2" t="s">
        <v>8</v>
      </c>
      <c r="O38" s="2" t="s">
        <v>8</v>
      </c>
      <c r="P38" s="2" t="s">
        <v>8</v>
      </c>
      <c r="Q38" s="2" t="s">
        <v>8</v>
      </c>
      <c r="R38" s="2" t="s">
        <v>8</v>
      </c>
      <c r="S38" s="2" t="s">
        <v>8</v>
      </c>
      <c r="T38" s="2" t="s">
        <v>8</v>
      </c>
      <c r="U38" s="2" t="s">
        <v>8</v>
      </c>
      <c r="V38" s="16" t="s">
        <v>8</v>
      </c>
    </row>
    <row r="39" spans="1:22" s="7" customFormat="1" ht="12.75">
      <c r="A39" s="15" t="s">
        <v>9</v>
      </c>
      <c r="B39" s="2" t="s">
        <v>9</v>
      </c>
      <c r="C39" s="2" t="s">
        <v>9</v>
      </c>
      <c r="D39" s="2" t="s">
        <v>9</v>
      </c>
      <c r="E39" s="2" t="s">
        <v>9</v>
      </c>
      <c r="F39" s="2" t="s">
        <v>9</v>
      </c>
      <c r="G39" s="2" t="s">
        <v>9</v>
      </c>
      <c r="H39" s="2" t="s">
        <v>9</v>
      </c>
      <c r="I39" s="2" t="s">
        <v>9</v>
      </c>
      <c r="J39" s="2" t="s">
        <v>9</v>
      </c>
      <c r="K39" s="2" t="s">
        <v>9</v>
      </c>
      <c r="L39" s="2" t="s">
        <v>9</v>
      </c>
      <c r="M39" s="2" t="s">
        <v>9</v>
      </c>
      <c r="N39" s="2" t="s">
        <v>9</v>
      </c>
      <c r="O39" s="2" t="s">
        <v>9</v>
      </c>
      <c r="P39" s="2" t="s">
        <v>9</v>
      </c>
      <c r="Q39" s="2" t="s">
        <v>9</v>
      </c>
      <c r="R39" s="2" t="s">
        <v>9</v>
      </c>
      <c r="S39" s="2" t="s">
        <v>9</v>
      </c>
      <c r="T39" s="2" t="s">
        <v>9</v>
      </c>
      <c r="U39" s="2" t="s">
        <v>9</v>
      </c>
      <c r="V39" s="16" t="s">
        <v>9</v>
      </c>
    </row>
    <row r="40" spans="1:22" s="7" customFormat="1" ht="12.75">
      <c r="A40" s="15" t="s">
        <v>10</v>
      </c>
      <c r="B40" s="5" t="s">
        <v>17</v>
      </c>
      <c r="C40" s="2" t="s">
        <v>10</v>
      </c>
      <c r="D40" s="2" t="s">
        <v>10</v>
      </c>
      <c r="E40" s="2" t="s">
        <v>10</v>
      </c>
      <c r="F40" s="2" t="s">
        <v>10</v>
      </c>
      <c r="G40" s="2" t="s">
        <v>10</v>
      </c>
      <c r="H40" s="2" t="s">
        <v>10</v>
      </c>
      <c r="I40" s="2" t="s">
        <v>10</v>
      </c>
      <c r="J40" s="2" t="s">
        <v>10</v>
      </c>
      <c r="K40" s="2" t="s">
        <v>10</v>
      </c>
      <c r="L40" s="2" t="s">
        <v>10</v>
      </c>
      <c r="M40" s="2" t="s">
        <v>10</v>
      </c>
      <c r="N40" s="2" t="s">
        <v>10</v>
      </c>
      <c r="O40" s="2" t="s">
        <v>10</v>
      </c>
      <c r="P40" s="2" t="s">
        <v>10</v>
      </c>
      <c r="Q40" s="2" t="s">
        <v>10</v>
      </c>
      <c r="R40" s="2" t="s">
        <v>10</v>
      </c>
      <c r="S40" s="2" t="s">
        <v>10</v>
      </c>
      <c r="T40" s="2" t="s">
        <v>10</v>
      </c>
      <c r="U40" s="2" t="s">
        <v>10</v>
      </c>
      <c r="V40" s="16" t="s">
        <v>10</v>
      </c>
    </row>
    <row r="41" spans="1:22" s="7" customFormat="1" ht="12.75">
      <c r="A41" s="19" t="s">
        <v>42</v>
      </c>
      <c r="B41" s="5" t="s">
        <v>42</v>
      </c>
      <c r="C41" s="2" t="s">
        <v>11</v>
      </c>
      <c r="D41" s="5" t="s">
        <v>18</v>
      </c>
      <c r="E41" s="2" t="s">
        <v>11</v>
      </c>
      <c r="F41" s="2" t="s">
        <v>11</v>
      </c>
      <c r="G41" s="2" t="s">
        <v>11</v>
      </c>
      <c r="H41" s="2" t="s">
        <v>11</v>
      </c>
      <c r="I41" s="2" t="s">
        <v>11</v>
      </c>
      <c r="J41" s="2" t="s">
        <v>11</v>
      </c>
      <c r="K41" s="2" t="s">
        <v>11</v>
      </c>
      <c r="L41" s="2" t="s">
        <v>11</v>
      </c>
      <c r="M41" s="2" t="s">
        <v>11</v>
      </c>
      <c r="N41" s="2" t="s">
        <v>11</v>
      </c>
      <c r="O41" s="2" t="s">
        <v>11</v>
      </c>
      <c r="P41" s="2" t="s">
        <v>11</v>
      </c>
      <c r="Q41" s="2" t="s">
        <v>11</v>
      </c>
      <c r="R41" s="2" t="s">
        <v>11</v>
      </c>
      <c r="S41" s="2" t="s">
        <v>11</v>
      </c>
      <c r="T41" s="2" t="s">
        <v>11</v>
      </c>
      <c r="U41" s="2" t="s">
        <v>11</v>
      </c>
      <c r="V41" s="16" t="s">
        <v>11</v>
      </c>
    </row>
    <row r="42" spans="1:22" s="7" customFormat="1" ht="12.75">
      <c r="A42" s="19" t="s">
        <v>42</v>
      </c>
      <c r="B42" s="5" t="s">
        <v>42</v>
      </c>
      <c r="C42" s="5" t="s">
        <v>42</v>
      </c>
      <c r="D42" s="5" t="s">
        <v>42</v>
      </c>
      <c r="E42" s="2" t="s">
        <v>12</v>
      </c>
      <c r="F42" s="5" t="s">
        <v>19</v>
      </c>
      <c r="G42" s="2" t="s">
        <v>12</v>
      </c>
      <c r="H42" s="2" t="s">
        <v>12</v>
      </c>
      <c r="I42" s="2" t="s">
        <v>12</v>
      </c>
      <c r="J42" s="2" t="s">
        <v>12</v>
      </c>
      <c r="K42" s="2" t="s">
        <v>12</v>
      </c>
      <c r="L42" s="2" t="s">
        <v>12</v>
      </c>
      <c r="M42" s="2" t="s">
        <v>12</v>
      </c>
      <c r="N42" s="2" t="s">
        <v>12</v>
      </c>
      <c r="O42" s="2" t="s">
        <v>12</v>
      </c>
      <c r="P42" s="2" t="s">
        <v>12</v>
      </c>
      <c r="Q42" s="2" t="s">
        <v>12</v>
      </c>
      <c r="R42" s="2" t="s">
        <v>12</v>
      </c>
      <c r="S42" s="2" t="s">
        <v>12</v>
      </c>
      <c r="T42" s="2" t="s">
        <v>12</v>
      </c>
      <c r="U42" s="2" t="s">
        <v>12</v>
      </c>
      <c r="V42" s="16" t="s">
        <v>12</v>
      </c>
    </row>
    <row r="43" spans="1:22" s="7" customFormat="1" ht="12.75">
      <c r="A43" s="19" t="s">
        <v>42</v>
      </c>
      <c r="B43" s="5" t="s">
        <v>42</v>
      </c>
      <c r="C43" s="5" t="s">
        <v>42</v>
      </c>
      <c r="D43" s="5" t="s">
        <v>42</v>
      </c>
      <c r="E43" s="5" t="s">
        <v>42</v>
      </c>
      <c r="F43" s="5" t="s">
        <v>42</v>
      </c>
      <c r="G43" s="2" t="s">
        <v>13</v>
      </c>
      <c r="H43" s="5" t="s">
        <v>20</v>
      </c>
      <c r="I43" s="2" t="s">
        <v>13</v>
      </c>
      <c r="J43" s="2" t="s">
        <v>13</v>
      </c>
      <c r="K43" s="2" t="s">
        <v>13</v>
      </c>
      <c r="L43" s="2" t="s">
        <v>13</v>
      </c>
      <c r="M43" s="2" t="s">
        <v>13</v>
      </c>
      <c r="N43" s="2" t="s">
        <v>13</v>
      </c>
      <c r="O43" s="2" t="s">
        <v>13</v>
      </c>
      <c r="P43" s="2" t="s">
        <v>13</v>
      </c>
      <c r="Q43" s="2" t="s">
        <v>13</v>
      </c>
      <c r="R43" s="2" t="s">
        <v>13</v>
      </c>
      <c r="S43" s="2" t="s">
        <v>13</v>
      </c>
      <c r="T43" s="2" t="s">
        <v>13</v>
      </c>
      <c r="U43" s="2" t="s">
        <v>13</v>
      </c>
      <c r="V43" s="16" t="s">
        <v>13</v>
      </c>
    </row>
    <row r="44" spans="1:22" s="7" customFormat="1" ht="12.75">
      <c r="A44" s="19" t="s">
        <v>42</v>
      </c>
      <c r="B44" s="5" t="s">
        <v>42</v>
      </c>
      <c r="C44" s="5" t="s">
        <v>42</v>
      </c>
      <c r="D44" s="5" t="s">
        <v>42</v>
      </c>
      <c r="E44" s="5" t="s">
        <v>42</v>
      </c>
      <c r="F44" s="5" t="s">
        <v>42</v>
      </c>
      <c r="G44" s="5" t="s">
        <v>42</v>
      </c>
      <c r="H44" s="5" t="s">
        <v>42</v>
      </c>
      <c r="I44" s="2" t="s">
        <v>14</v>
      </c>
      <c r="J44" s="5" t="s">
        <v>88</v>
      </c>
      <c r="K44" s="2" t="s">
        <v>14</v>
      </c>
      <c r="L44" s="2" t="s">
        <v>14</v>
      </c>
      <c r="M44" s="2" t="s">
        <v>14</v>
      </c>
      <c r="N44" s="2" t="s">
        <v>14</v>
      </c>
      <c r="O44" s="2" t="s">
        <v>14</v>
      </c>
      <c r="P44" s="2" t="s">
        <v>14</v>
      </c>
      <c r="Q44" s="2" t="s">
        <v>14</v>
      </c>
      <c r="R44" s="2" t="s">
        <v>14</v>
      </c>
      <c r="S44" s="2" t="s">
        <v>14</v>
      </c>
      <c r="T44" s="2" t="s">
        <v>14</v>
      </c>
      <c r="U44" s="2" t="s">
        <v>14</v>
      </c>
      <c r="V44" s="16" t="s">
        <v>14</v>
      </c>
    </row>
    <row r="45" spans="1:22" s="7" customFormat="1" ht="12.75">
      <c r="A45" s="19" t="s">
        <v>42</v>
      </c>
      <c r="B45" s="5" t="s">
        <v>42</v>
      </c>
      <c r="C45" s="5" t="s">
        <v>42</v>
      </c>
      <c r="D45" s="5" t="s">
        <v>42</v>
      </c>
      <c r="E45" s="5" t="s">
        <v>42</v>
      </c>
      <c r="F45" s="5" t="s">
        <v>42</v>
      </c>
      <c r="G45" s="5" t="s">
        <v>42</v>
      </c>
      <c r="H45" s="5" t="s">
        <v>42</v>
      </c>
      <c r="I45" s="5" t="s">
        <v>42</v>
      </c>
      <c r="J45" s="5" t="s">
        <v>42</v>
      </c>
      <c r="K45" s="2" t="s">
        <v>22</v>
      </c>
      <c r="L45" s="5" t="s">
        <v>95</v>
      </c>
      <c r="M45" s="5" t="s">
        <v>22</v>
      </c>
      <c r="N45" s="5" t="s">
        <v>96</v>
      </c>
      <c r="O45" s="5" t="s">
        <v>96</v>
      </c>
      <c r="P45" s="5" t="s">
        <v>96</v>
      </c>
      <c r="Q45" s="5" t="s">
        <v>96</v>
      </c>
      <c r="R45" s="5" t="s">
        <v>96</v>
      </c>
      <c r="S45" s="5" t="s">
        <v>96</v>
      </c>
      <c r="T45" s="5" t="s">
        <v>96</v>
      </c>
      <c r="U45" s="5" t="s">
        <v>96</v>
      </c>
      <c r="V45" s="5" t="s">
        <v>96</v>
      </c>
    </row>
    <row r="46" spans="1:22" s="7" customFormat="1" ht="12.75">
      <c r="A46" s="19" t="s">
        <v>42</v>
      </c>
      <c r="B46" s="5" t="s">
        <v>42</v>
      </c>
      <c r="C46" s="5" t="s">
        <v>42</v>
      </c>
      <c r="D46" s="5" t="s">
        <v>42</v>
      </c>
      <c r="E46" s="5" t="s">
        <v>42</v>
      </c>
      <c r="F46" s="5" t="s">
        <v>42</v>
      </c>
      <c r="G46" s="5" t="s">
        <v>42</v>
      </c>
      <c r="H46" s="5" t="s">
        <v>42</v>
      </c>
      <c r="I46" s="5" t="s">
        <v>42</v>
      </c>
      <c r="J46" s="5" t="s">
        <v>42</v>
      </c>
      <c r="K46" s="5" t="s">
        <v>42</v>
      </c>
      <c r="L46" s="5" t="s">
        <v>42</v>
      </c>
      <c r="M46" s="20" t="s">
        <v>23</v>
      </c>
      <c r="N46" s="20" t="s">
        <v>89</v>
      </c>
      <c r="O46" s="20" t="s">
        <v>23</v>
      </c>
      <c r="P46" s="20" t="s">
        <v>23</v>
      </c>
      <c r="Q46" s="20" t="s">
        <v>23</v>
      </c>
      <c r="R46" s="20" t="s">
        <v>23</v>
      </c>
      <c r="S46" s="20" t="s">
        <v>23</v>
      </c>
      <c r="T46" s="20" t="s">
        <v>23</v>
      </c>
      <c r="U46" s="20" t="s">
        <v>23</v>
      </c>
      <c r="V46" s="21" t="s">
        <v>23</v>
      </c>
    </row>
    <row r="47" spans="1:22" s="7" customFormat="1" ht="12.75">
      <c r="A47" s="19" t="s">
        <v>42</v>
      </c>
      <c r="B47" s="5" t="s">
        <v>42</v>
      </c>
      <c r="C47" s="5" t="s">
        <v>42</v>
      </c>
      <c r="D47" s="5" t="s">
        <v>42</v>
      </c>
      <c r="E47" s="5" t="s">
        <v>42</v>
      </c>
      <c r="F47" s="5" t="s">
        <v>42</v>
      </c>
      <c r="G47" s="5" t="s">
        <v>42</v>
      </c>
      <c r="H47" s="5" t="s">
        <v>42</v>
      </c>
      <c r="I47" s="5" t="s">
        <v>42</v>
      </c>
      <c r="J47" s="5" t="s">
        <v>42</v>
      </c>
      <c r="K47" s="5" t="s">
        <v>42</v>
      </c>
      <c r="L47" s="5" t="s">
        <v>42</v>
      </c>
      <c r="M47" s="5" t="s">
        <v>42</v>
      </c>
      <c r="N47" s="5" t="s">
        <v>42</v>
      </c>
      <c r="O47" s="22" t="s">
        <v>27</v>
      </c>
      <c r="P47" s="20" t="s">
        <v>90</v>
      </c>
      <c r="Q47" s="22" t="s">
        <v>27</v>
      </c>
      <c r="R47" s="22" t="s">
        <v>27</v>
      </c>
      <c r="S47" s="22" t="s">
        <v>27</v>
      </c>
      <c r="T47" s="22" t="s">
        <v>27</v>
      </c>
      <c r="U47" s="22" t="s">
        <v>27</v>
      </c>
      <c r="V47" s="23" t="s">
        <v>27</v>
      </c>
    </row>
    <row r="48" spans="1:22" s="7" customFormat="1" ht="12.75">
      <c r="A48" s="19" t="s">
        <v>42</v>
      </c>
      <c r="B48" s="5" t="s">
        <v>42</v>
      </c>
      <c r="C48" s="5" t="s">
        <v>42</v>
      </c>
      <c r="D48" s="5" t="s">
        <v>42</v>
      </c>
      <c r="E48" s="5" t="s">
        <v>42</v>
      </c>
      <c r="F48" s="5" t="s">
        <v>42</v>
      </c>
      <c r="G48" s="5" t="s">
        <v>42</v>
      </c>
      <c r="H48" s="5" t="s">
        <v>42</v>
      </c>
      <c r="I48" s="5" t="s">
        <v>42</v>
      </c>
      <c r="J48" s="5" t="s">
        <v>42</v>
      </c>
      <c r="K48" s="5" t="s">
        <v>42</v>
      </c>
      <c r="L48" s="5" t="s">
        <v>42</v>
      </c>
      <c r="M48" s="5" t="s">
        <v>42</v>
      </c>
      <c r="N48" s="5" t="s">
        <v>42</v>
      </c>
      <c r="O48" s="5" t="s">
        <v>42</v>
      </c>
      <c r="P48" s="5" t="s">
        <v>42</v>
      </c>
      <c r="Q48" s="22" t="s">
        <v>29</v>
      </c>
      <c r="R48" s="20" t="s">
        <v>91</v>
      </c>
      <c r="S48" s="22" t="s">
        <v>29</v>
      </c>
      <c r="T48" s="22" t="s">
        <v>29</v>
      </c>
      <c r="U48" s="22" t="s">
        <v>29</v>
      </c>
      <c r="V48" s="23" t="s">
        <v>29</v>
      </c>
    </row>
    <row r="49" spans="1:22" s="7" customFormat="1" ht="12.75">
      <c r="A49" s="19" t="s">
        <v>42</v>
      </c>
      <c r="B49" s="5" t="s">
        <v>42</v>
      </c>
      <c r="C49" s="5" t="s">
        <v>42</v>
      </c>
      <c r="D49" s="5" t="s">
        <v>42</v>
      </c>
      <c r="E49" s="5" t="s">
        <v>42</v>
      </c>
      <c r="F49" s="5" t="s">
        <v>42</v>
      </c>
      <c r="G49" s="5" t="s">
        <v>42</v>
      </c>
      <c r="H49" s="5" t="s">
        <v>42</v>
      </c>
      <c r="I49" s="5" t="s">
        <v>42</v>
      </c>
      <c r="J49" s="5" t="s">
        <v>42</v>
      </c>
      <c r="K49" s="5" t="s">
        <v>42</v>
      </c>
      <c r="L49" s="5" t="s">
        <v>42</v>
      </c>
      <c r="M49" s="5" t="s">
        <v>42</v>
      </c>
      <c r="N49" s="5" t="s">
        <v>42</v>
      </c>
      <c r="O49" s="5" t="s">
        <v>42</v>
      </c>
      <c r="P49" s="5" t="s">
        <v>42</v>
      </c>
      <c r="Q49" s="5" t="s">
        <v>42</v>
      </c>
      <c r="R49" s="5" t="s">
        <v>42</v>
      </c>
      <c r="S49" s="22" t="s">
        <v>31</v>
      </c>
      <c r="T49" s="20" t="s">
        <v>92</v>
      </c>
      <c r="U49" s="22" t="s">
        <v>31</v>
      </c>
      <c r="V49" s="23" t="s">
        <v>31</v>
      </c>
    </row>
    <row r="50" spans="1:22" s="7" customFormat="1" ht="12.75">
      <c r="A50" s="24" t="s">
        <v>42</v>
      </c>
      <c r="B50" s="25" t="s">
        <v>42</v>
      </c>
      <c r="C50" s="25" t="s">
        <v>42</v>
      </c>
      <c r="D50" s="25" t="s">
        <v>42</v>
      </c>
      <c r="E50" s="25" t="s">
        <v>42</v>
      </c>
      <c r="F50" s="25" t="s">
        <v>42</v>
      </c>
      <c r="G50" s="25" t="s">
        <v>42</v>
      </c>
      <c r="H50" s="25" t="s">
        <v>42</v>
      </c>
      <c r="I50" s="25" t="s">
        <v>42</v>
      </c>
      <c r="J50" s="25" t="s">
        <v>42</v>
      </c>
      <c r="K50" s="25" t="s">
        <v>42</v>
      </c>
      <c r="L50" s="25" t="s">
        <v>42</v>
      </c>
      <c r="M50" s="25" t="s">
        <v>42</v>
      </c>
      <c r="N50" s="25" t="s">
        <v>42</v>
      </c>
      <c r="O50" s="25" t="s">
        <v>42</v>
      </c>
      <c r="P50" s="25" t="s">
        <v>42</v>
      </c>
      <c r="Q50" s="25" t="s">
        <v>42</v>
      </c>
      <c r="R50" s="25" t="s">
        <v>42</v>
      </c>
      <c r="S50" s="25" t="s">
        <v>42</v>
      </c>
      <c r="T50" s="25" t="s">
        <v>42</v>
      </c>
      <c r="U50" s="26" t="s">
        <v>33</v>
      </c>
      <c r="V50" s="27" t="s">
        <v>97</v>
      </c>
    </row>
    <row r="51" ht="12.75">
      <c r="A51" s="3" t="s">
        <v>68</v>
      </c>
    </row>
    <row r="52" spans="1:22" ht="12.75">
      <c r="A52" s="3">
        <v>13</v>
      </c>
      <c r="B52" s="3">
        <v>13</v>
      </c>
      <c r="C52" s="3">
        <v>14</v>
      </c>
      <c r="D52" s="3">
        <v>14</v>
      </c>
      <c r="E52" s="3">
        <v>15</v>
      </c>
      <c r="F52" s="3">
        <v>15</v>
      </c>
      <c r="G52" s="3">
        <v>16</v>
      </c>
      <c r="H52" s="3">
        <v>16</v>
      </c>
      <c r="I52" s="3">
        <v>17</v>
      </c>
      <c r="J52" s="3">
        <v>17</v>
      </c>
      <c r="K52" s="3">
        <v>18</v>
      </c>
      <c r="L52" s="3">
        <v>18</v>
      </c>
      <c r="M52" s="3">
        <v>19</v>
      </c>
      <c r="N52" s="3">
        <v>19</v>
      </c>
      <c r="O52" s="3">
        <v>20</v>
      </c>
      <c r="P52" s="3">
        <v>20</v>
      </c>
      <c r="Q52" s="3">
        <v>21</v>
      </c>
      <c r="R52" s="3">
        <v>21</v>
      </c>
      <c r="S52" s="3">
        <v>22</v>
      </c>
      <c r="T52" s="3">
        <v>22</v>
      </c>
      <c r="U52" s="3">
        <v>23</v>
      </c>
      <c r="V52" s="3">
        <v>23</v>
      </c>
    </row>
  </sheetData>
  <sheetProtection/>
  <printOptions/>
  <pageMargins left="0.75" right="0.75" top="1" bottom="1" header="0.5" footer="0.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M79"/>
  <sheetViews>
    <sheetView tabSelected="1" zoomScalePageLayoutView="0" workbookViewId="0" topLeftCell="A1">
      <selection activeCell="I70" sqref="I70"/>
    </sheetView>
  </sheetViews>
  <sheetFormatPr defaultColWidth="9.140625" defaultRowHeight="12.75"/>
  <cols>
    <col min="1" max="1" width="10.28125" style="0" customWidth="1"/>
  </cols>
  <sheetData>
    <row r="1" spans="1:3" ht="18">
      <c r="A1" s="10" t="s">
        <v>37</v>
      </c>
      <c r="B1" s="3"/>
      <c r="C1" s="3"/>
    </row>
    <row r="2" spans="1:3" ht="12.75">
      <c r="A2" s="3"/>
      <c r="B2" s="3"/>
      <c r="C2" s="3"/>
    </row>
    <row r="3" spans="1:3" ht="12.75">
      <c r="A3" s="9" t="s">
        <v>57</v>
      </c>
      <c r="B3" s="3"/>
      <c r="C3" s="3"/>
    </row>
    <row r="4" spans="1:3" ht="12.75">
      <c r="A4" s="11">
        <v>1</v>
      </c>
      <c r="B4" s="6" t="s">
        <v>48</v>
      </c>
      <c r="C4" s="3"/>
    </row>
    <row r="5" spans="1:3" ht="12.75">
      <c r="A5" s="11">
        <v>5</v>
      </c>
      <c r="B5" s="6" t="s">
        <v>49</v>
      </c>
      <c r="C5" s="3"/>
    </row>
    <row r="6" spans="1:3" ht="12.75">
      <c r="A6" s="11">
        <v>10</v>
      </c>
      <c r="B6" s="6" t="s">
        <v>41</v>
      </c>
      <c r="C6" s="3"/>
    </row>
    <row r="7" spans="1:3" ht="12.75">
      <c r="A7" s="83">
        <f>IF(A8=1,2,6)</f>
        <v>2</v>
      </c>
      <c r="B7" s="6" t="s">
        <v>66</v>
      </c>
      <c r="C7" s="3"/>
    </row>
    <row r="8" spans="1:3" ht="12.75">
      <c r="A8" s="11">
        <v>1</v>
      </c>
      <c r="B8" t="s">
        <v>100</v>
      </c>
      <c r="C8" s="3"/>
    </row>
    <row r="9" spans="1:3" ht="12.75">
      <c r="A9" s="3"/>
      <c r="C9" s="3"/>
    </row>
    <row r="10" spans="1:3" ht="12.75">
      <c r="A10" s="9" t="s">
        <v>38</v>
      </c>
      <c r="B10" s="3"/>
      <c r="C10" s="3"/>
    </row>
    <row r="11" spans="1:6" ht="12.75">
      <c r="A11" s="11">
        <f>A12-1</f>
        <v>1</v>
      </c>
      <c r="B11" s="50" t="s">
        <v>61</v>
      </c>
      <c r="C11" s="50"/>
      <c r="D11" s="33"/>
      <c r="E11" s="33"/>
      <c r="F11" s="33"/>
    </row>
    <row r="12" spans="1:6" ht="12.75">
      <c r="A12" s="11">
        <f>A4*2</f>
        <v>2</v>
      </c>
      <c r="B12" s="20" t="s">
        <v>58</v>
      </c>
      <c r="C12" s="50"/>
      <c r="D12" s="33"/>
      <c r="E12" s="33"/>
      <c r="F12" s="33"/>
    </row>
    <row r="13" spans="1:6" ht="12.75">
      <c r="A13" s="11">
        <f>A14-1</f>
        <v>9</v>
      </c>
      <c r="B13" s="20" t="s">
        <v>59</v>
      </c>
      <c r="C13" s="50"/>
      <c r="D13" s="33"/>
      <c r="E13" s="33"/>
      <c r="F13" s="33"/>
    </row>
    <row r="14" spans="1:6" ht="12.75">
      <c r="A14" s="11">
        <f>A5*2</f>
        <v>10</v>
      </c>
      <c r="B14" s="20" t="s">
        <v>60</v>
      </c>
      <c r="C14" s="50"/>
      <c r="D14" s="33"/>
      <c r="E14" s="33"/>
      <c r="F14" s="33"/>
    </row>
    <row r="15" spans="1:6" ht="12.75">
      <c r="A15" s="3">
        <f>A16-1</f>
        <v>1</v>
      </c>
      <c r="B15" s="51" t="s">
        <v>65</v>
      </c>
      <c r="C15" s="51"/>
      <c r="D15" s="52"/>
      <c r="E15" s="52"/>
      <c r="F15" s="52"/>
    </row>
    <row r="16" spans="1:6" ht="12.75">
      <c r="A16" s="3">
        <f>A7</f>
        <v>2</v>
      </c>
      <c r="B16" s="53" t="s">
        <v>62</v>
      </c>
      <c r="C16" s="51"/>
      <c r="D16" s="52"/>
      <c r="E16" s="52"/>
      <c r="F16" s="52"/>
    </row>
    <row r="17" spans="1:6" ht="12.75">
      <c r="A17" s="3">
        <f>A18-1</f>
        <v>3</v>
      </c>
      <c r="B17" s="53" t="s">
        <v>63</v>
      </c>
      <c r="C17" s="51"/>
      <c r="D17" s="52"/>
      <c r="E17" s="52"/>
      <c r="F17" s="52"/>
    </row>
    <row r="18" spans="1:6" ht="12.75">
      <c r="A18" s="3">
        <f>A16+2</f>
        <v>4</v>
      </c>
      <c r="B18" s="53" t="s">
        <v>64</v>
      </c>
      <c r="C18" s="51"/>
      <c r="D18" s="52"/>
      <c r="E18" s="52"/>
      <c r="F18" s="52"/>
    </row>
    <row r="19" spans="1:6" ht="12.75">
      <c r="A19" s="11">
        <f>INDEX(Lists!A52:V52,Main!A6)</f>
        <v>17</v>
      </c>
      <c r="B19" s="22" t="s">
        <v>67</v>
      </c>
      <c r="C19" s="50"/>
      <c r="D19" s="33"/>
      <c r="E19" s="33" t="s">
        <v>105</v>
      </c>
      <c r="F19" s="33"/>
    </row>
    <row r="21" ht="12.75">
      <c r="A21" s="9" t="s">
        <v>45</v>
      </c>
    </row>
    <row r="22" spans="1:13" ht="12.75">
      <c r="A22" s="9"/>
      <c r="B22" s="29" t="s">
        <v>51</v>
      </c>
      <c r="C22" s="30"/>
      <c r="D22" s="30"/>
      <c r="E22" s="31"/>
      <c r="F22" s="42" t="s">
        <v>55</v>
      </c>
      <c r="G22" s="30"/>
      <c r="H22" s="30"/>
      <c r="I22" s="31"/>
      <c r="J22" s="42" t="s">
        <v>54</v>
      </c>
      <c r="K22" s="30"/>
      <c r="L22" s="30"/>
      <c r="M22" s="31"/>
    </row>
    <row r="23" spans="2:13" ht="12.75">
      <c r="B23" s="32" t="s">
        <v>46</v>
      </c>
      <c r="C23" s="33"/>
      <c r="D23" s="33" t="s">
        <v>47</v>
      </c>
      <c r="E23" s="34"/>
      <c r="F23" s="32" t="s">
        <v>46</v>
      </c>
      <c r="G23" s="33"/>
      <c r="H23" s="33" t="s">
        <v>47</v>
      </c>
      <c r="I23" s="34"/>
      <c r="J23" s="32" t="s">
        <v>46</v>
      </c>
      <c r="K23" s="33"/>
      <c r="L23" s="33" t="s">
        <v>47</v>
      </c>
      <c r="M23" s="34"/>
    </row>
    <row r="24" spans="2:13" ht="12.75">
      <c r="B24" s="35" t="str">
        <f>INDEX(Lists!$E$4:$E$9,Main!$A$4)</f>
        <v>year 1399</v>
      </c>
      <c r="C24" s="33"/>
      <c r="D24" s="33" t="str">
        <f>INDEX(Lists!$E$4:$E$9,Main!$A$5)</f>
        <v>year 1395</v>
      </c>
      <c r="E24" s="34"/>
      <c r="F24" s="35" t="str">
        <f>INDEX(Lists!$E$4:$E$9,Main!$A$4)</f>
        <v>year 1399</v>
      </c>
      <c r="G24" s="33"/>
      <c r="H24" s="33" t="str">
        <f>INDEX(Lists!$E$4:$E$9,Main!$A$5)</f>
        <v>year 1395</v>
      </c>
      <c r="I24" s="34"/>
      <c r="J24" s="35" t="str">
        <f>INDEX(Lists!$E$4:$E$9,Main!$A$4)</f>
        <v>year 1399</v>
      </c>
      <c r="K24" s="33"/>
      <c r="L24" s="33" t="str">
        <f>INDEX(Lists!$E$4:$E$9,Main!$A$5)</f>
        <v>year 1395</v>
      </c>
      <c r="M24" s="34"/>
    </row>
    <row r="25" spans="2:13" ht="12.75">
      <c r="B25" s="36" t="s">
        <v>43</v>
      </c>
      <c r="C25" s="37" t="s">
        <v>44</v>
      </c>
      <c r="D25" s="37" t="s">
        <v>43</v>
      </c>
      <c r="E25" s="38" t="s">
        <v>44</v>
      </c>
      <c r="F25" s="35" t="s">
        <v>43</v>
      </c>
      <c r="G25" s="33" t="s">
        <v>44</v>
      </c>
      <c r="H25" s="33" t="s">
        <v>43</v>
      </c>
      <c r="I25" s="34" t="s">
        <v>44</v>
      </c>
      <c r="J25" s="35" t="s">
        <v>43</v>
      </c>
      <c r="K25" s="33" t="s">
        <v>44</v>
      </c>
      <c r="L25" s="33" t="s">
        <v>43</v>
      </c>
      <c r="M25" s="34" t="s">
        <v>44</v>
      </c>
    </row>
    <row r="26" spans="1:13" ht="12.75">
      <c r="A26" s="28" t="s">
        <v>56</v>
      </c>
      <c r="B26" s="96">
        <f>B27+C27</f>
        <v>0</v>
      </c>
      <c r="C26" s="97"/>
      <c r="D26" s="97">
        <f>D27+E27</f>
        <v>0</v>
      </c>
      <c r="E26" s="98"/>
      <c r="F26" s="35"/>
      <c r="G26" s="33"/>
      <c r="H26" s="33"/>
      <c r="I26" s="34"/>
      <c r="J26" s="35"/>
      <c r="K26" s="33"/>
      <c r="L26" s="33"/>
      <c r="M26" s="34"/>
    </row>
    <row r="27" spans="1:13" ht="12.75">
      <c r="A27" s="1" t="s">
        <v>16</v>
      </c>
      <c r="B27" s="35">
        <f>INDEX(Sheet2!$C10:$N10,Main!$A$11)</f>
        <v>0</v>
      </c>
      <c r="C27" s="33">
        <f>INDEX(Sheet2!$C10:$N10,Main!$A$12)</f>
        <v>0</v>
      </c>
      <c r="D27" s="33">
        <f>INDEX(Sheet2!$C10:$N10,Main!$A$13)</f>
        <v>0</v>
      </c>
      <c r="E27" s="34">
        <f>INDEX(Sheet2!$C10:$N10,Main!$A$14)</f>
        <v>0</v>
      </c>
      <c r="F27" s="35">
        <f aca="true" t="shared" si="0" ref="F27:M27">SUM(F29:F51)</f>
        <v>0</v>
      </c>
      <c r="G27" s="33">
        <f t="shared" si="0"/>
        <v>0</v>
      </c>
      <c r="H27" s="33">
        <f t="shared" si="0"/>
        <v>0</v>
      </c>
      <c r="I27" s="34">
        <f t="shared" si="0"/>
        <v>0</v>
      </c>
      <c r="J27" s="35" t="e">
        <f t="shared" si="0"/>
        <v>#DIV/0!</v>
      </c>
      <c r="K27" s="33" t="e">
        <f t="shared" si="0"/>
        <v>#DIV/0!</v>
      </c>
      <c r="L27" s="33" t="e">
        <f t="shared" si="0"/>
        <v>#DIV/0!</v>
      </c>
      <c r="M27" s="34" t="e">
        <f t="shared" si="0"/>
        <v>#DIV/0!</v>
      </c>
    </row>
    <row r="28" spans="2:13" ht="12.75">
      <c r="B28" s="35"/>
      <c r="C28" s="33"/>
      <c r="D28" s="33"/>
      <c r="E28" s="34"/>
      <c r="F28" s="35"/>
      <c r="G28" s="33"/>
      <c r="H28" s="33"/>
      <c r="I28" s="34"/>
      <c r="J28" s="35"/>
      <c r="K28" s="33"/>
      <c r="L28" s="33"/>
      <c r="M28" s="34"/>
    </row>
    <row r="29" spans="1:13" ht="12.75">
      <c r="A29" t="str">
        <f>INDEX(Lists!A28:V28,Main!$A$6)</f>
        <v>  0- 4</v>
      </c>
      <c r="B29" s="35">
        <f>INDEX(Sheet2!$C12:$N12,Main!$A$11)</f>
        <v>0</v>
      </c>
      <c r="C29" s="33">
        <f>INDEX(Sheet2!$C12:$N12,Main!$A$12)</f>
        <v>0</v>
      </c>
      <c r="D29" s="33">
        <f>INDEX(Sheet2!$C12:$N12,Main!$A$13)</f>
        <v>0</v>
      </c>
      <c r="E29" s="34">
        <f>INDEX(Sheet2!$C12:$N12,Main!$A$14)</f>
        <v>0</v>
      </c>
      <c r="F29" s="35">
        <f>B29*-1</f>
        <v>0</v>
      </c>
      <c r="G29" s="33">
        <f>C29</f>
        <v>0</v>
      </c>
      <c r="H29" s="33">
        <f>D29*-1</f>
        <v>0</v>
      </c>
      <c r="I29" s="34">
        <f>E29</f>
        <v>0</v>
      </c>
      <c r="J29" s="43" t="e">
        <f aca="true" t="shared" si="1" ref="J29:J51">B29/$B$26*100*-1</f>
        <v>#DIV/0!</v>
      </c>
      <c r="K29" s="44" t="e">
        <f aca="true" t="shared" si="2" ref="K29:K51">C29/$B$26*100</f>
        <v>#DIV/0!</v>
      </c>
      <c r="L29" s="44" t="e">
        <f>D29/$D$26*100*-1</f>
        <v>#DIV/0!</v>
      </c>
      <c r="M29" s="45" t="e">
        <f>E29/$D$26*100</f>
        <v>#DIV/0!</v>
      </c>
    </row>
    <row r="30" spans="1:13" ht="12.75">
      <c r="A30" t="str">
        <f>INDEX(Lists!A29:V29,Main!$A$6)</f>
        <v>  5- 9</v>
      </c>
      <c r="B30" s="35">
        <f>INDEX(Sheet2!$C13:$N13,Main!$A$11)</f>
        <v>0</v>
      </c>
      <c r="C30" s="33">
        <f>INDEX(Sheet2!$C13:$N13,Main!$A$12)</f>
        <v>0</v>
      </c>
      <c r="D30" s="33">
        <f>INDEX(Sheet2!$C13:$N13,Main!$A$13)</f>
        <v>0</v>
      </c>
      <c r="E30" s="34">
        <f>INDEX(Sheet2!$C13:$N13,Main!$A$14)</f>
        <v>0</v>
      </c>
      <c r="F30" s="35">
        <f aca="true" t="shared" si="3" ref="F30:F51">B30*-1</f>
        <v>0</v>
      </c>
      <c r="G30" s="33">
        <f aca="true" t="shared" si="4" ref="G30:G51">C30</f>
        <v>0</v>
      </c>
      <c r="H30" s="33">
        <f aca="true" t="shared" si="5" ref="H30:H51">D30*-1</f>
        <v>0</v>
      </c>
      <c r="I30" s="34">
        <f aca="true" t="shared" si="6" ref="I30:I51">E30</f>
        <v>0</v>
      </c>
      <c r="J30" s="43" t="e">
        <f t="shared" si="1"/>
        <v>#DIV/0!</v>
      </c>
      <c r="K30" s="44" t="e">
        <f t="shared" si="2"/>
        <v>#DIV/0!</v>
      </c>
      <c r="L30" s="44" t="e">
        <f aca="true" t="shared" si="7" ref="L30:L51">D30/$D$26*100*-1</f>
        <v>#DIV/0!</v>
      </c>
      <c r="M30" s="45" t="e">
        <f aca="true" t="shared" si="8" ref="M30:M51">E30/$D$26*100</f>
        <v>#DIV/0!</v>
      </c>
    </row>
    <row r="31" spans="1:13" ht="12.75">
      <c r="A31" t="str">
        <f>INDEX(Lists!A30:V30,Main!$A$6)</f>
        <v>10-14</v>
      </c>
      <c r="B31" s="35">
        <f>INDEX(Sheet2!$C14:$N14,Main!$A$11)</f>
        <v>0</v>
      </c>
      <c r="C31" s="33">
        <f>INDEX(Sheet2!$C14:$N14,Main!$A$12)</f>
        <v>0</v>
      </c>
      <c r="D31" s="33">
        <f>INDEX(Sheet2!$C14:$N14,Main!$A$13)</f>
        <v>0</v>
      </c>
      <c r="E31" s="34">
        <f>INDEX(Sheet2!$C14:$N14,Main!$A$14)</f>
        <v>0</v>
      </c>
      <c r="F31" s="35">
        <f t="shared" si="3"/>
        <v>0</v>
      </c>
      <c r="G31" s="33">
        <f t="shared" si="4"/>
        <v>0</v>
      </c>
      <c r="H31" s="33">
        <f t="shared" si="5"/>
        <v>0</v>
      </c>
      <c r="I31" s="34">
        <f t="shared" si="6"/>
        <v>0</v>
      </c>
      <c r="J31" s="43" t="e">
        <f t="shared" si="1"/>
        <v>#DIV/0!</v>
      </c>
      <c r="K31" s="44" t="e">
        <f t="shared" si="2"/>
        <v>#DIV/0!</v>
      </c>
      <c r="L31" s="44" t="e">
        <f t="shared" si="7"/>
        <v>#DIV/0!</v>
      </c>
      <c r="M31" s="45" t="e">
        <f t="shared" si="8"/>
        <v>#DIV/0!</v>
      </c>
    </row>
    <row r="32" spans="1:13" ht="12.75">
      <c r="A32" t="str">
        <f>INDEX(Lists!A31:V31,Main!$A$6)</f>
        <v>15-19</v>
      </c>
      <c r="B32" s="35">
        <f>INDEX(Sheet2!$C15:$N15,Main!$A$11)</f>
        <v>0</v>
      </c>
      <c r="C32" s="33">
        <f>INDEX(Sheet2!$C15:$N15,Main!$A$12)</f>
        <v>0</v>
      </c>
      <c r="D32" s="33">
        <f>INDEX(Sheet2!$C15:$N15,Main!$A$13)</f>
        <v>0</v>
      </c>
      <c r="E32" s="34">
        <f>INDEX(Sheet2!$C15:$N15,Main!$A$14)</f>
        <v>0</v>
      </c>
      <c r="F32" s="35">
        <f t="shared" si="3"/>
        <v>0</v>
      </c>
      <c r="G32" s="33">
        <f t="shared" si="4"/>
        <v>0</v>
      </c>
      <c r="H32" s="33">
        <f t="shared" si="5"/>
        <v>0</v>
      </c>
      <c r="I32" s="34">
        <f t="shared" si="6"/>
        <v>0</v>
      </c>
      <c r="J32" s="43" t="e">
        <f t="shared" si="1"/>
        <v>#DIV/0!</v>
      </c>
      <c r="K32" s="44" t="e">
        <f t="shared" si="2"/>
        <v>#DIV/0!</v>
      </c>
      <c r="L32" s="44" t="e">
        <f t="shared" si="7"/>
        <v>#DIV/0!</v>
      </c>
      <c r="M32" s="45" t="e">
        <f t="shared" si="8"/>
        <v>#DIV/0!</v>
      </c>
    </row>
    <row r="33" spans="1:13" ht="12.75">
      <c r="A33" t="str">
        <f>INDEX(Lists!A32:V32,Main!$A$6)</f>
        <v>20-24</v>
      </c>
      <c r="B33" s="35">
        <f>INDEX(Sheet2!$C16:$N16,Main!$A$11)</f>
        <v>0</v>
      </c>
      <c r="C33" s="33">
        <f>INDEX(Sheet2!$C16:$N16,Main!$A$12)</f>
        <v>0</v>
      </c>
      <c r="D33" s="33">
        <f>INDEX(Sheet2!$C16:$N16,Main!$A$13)</f>
        <v>0</v>
      </c>
      <c r="E33" s="34">
        <f>INDEX(Sheet2!$C16:$N16,Main!$A$14)</f>
        <v>0</v>
      </c>
      <c r="F33" s="35">
        <f t="shared" si="3"/>
        <v>0</v>
      </c>
      <c r="G33" s="33">
        <f t="shared" si="4"/>
        <v>0</v>
      </c>
      <c r="H33" s="33">
        <f t="shared" si="5"/>
        <v>0</v>
      </c>
      <c r="I33" s="34">
        <f t="shared" si="6"/>
        <v>0</v>
      </c>
      <c r="J33" s="43" t="e">
        <f t="shared" si="1"/>
        <v>#DIV/0!</v>
      </c>
      <c r="K33" s="44" t="e">
        <f t="shared" si="2"/>
        <v>#DIV/0!</v>
      </c>
      <c r="L33" s="44" t="e">
        <f t="shared" si="7"/>
        <v>#DIV/0!</v>
      </c>
      <c r="M33" s="45" t="e">
        <f t="shared" si="8"/>
        <v>#DIV/0!</v>
      </c>
    </row>
    <row r="34" spans="1:13" ht="12.75">
      <c r="A34" t="str">
        <f>INDEX(Lists!A33:V33,Main!$A$6)</f>
        <v>25-29</v>
      </c>
      <c r="B34" s="35">
        <f>INDEX(Sheet2!$C17:$N17,Main!$A$11)</f>
        <v>0</v>
      </c>
      <c r="C34" s="33">
        <f>INDEX(Sheet2!$C17:$N17,Main!$A$12)</f>
        <v>0</v>
      </c>
      <c r="D34" s="33">
        <f>INDEX(Sheet2!$C17:$N17,Main!$A$13)</f>
        <v>0</v>
      </c>
      <c r="E34" s="34">
        <f>INDEX(Sheet2!$C17:$N17,Main!$A$14)</f>
        <v>0</v>
      </c>
      <c r="F34" s="35">
        <f t="shared" si="3"/>
        <v>0</v>
      </c>
      <c r="G34" s="33">
        <f t="shared" si="4"/>
        <v>0</v>
      </c>
      <c r="H34" s="33">
        <f t="shared" si="5"/>
        <v>0</v>
      </c>
      <c r="I34" s="34">
        <f t="shared" si="6"/>
        <v>0</v>
      </c>
      <c r="J34" s="43" t="e">
        <f t="shared" si="1"/>
        <v>#DIV/0!</v>
      </c>
      <c r="K34" s="44" t="e">
        <f t="shared" si="2"/>
        <v>#DIV/0!</v>
      </c>
      <c r="L34" s="44" t="e">
        <f t="shared" si="7"/>
        <v>#DIV/0!</v>
      </c>
      <c r="M34" s="45" t="e">
        <f t="shared" si="8"/>
        <v>#DIV/0!</v>
      </c>
    </row>
    <row r="35" spans="1:13" ht="12.75">
      <c r="A35" t="str">
        <f>INDEX(Lists!A34:V34,Main!$A$6)</f>
        <v>30-34</v>
      </c>
      <c r="B35" s="35">
        <f>INDEX(Sheet2!$C18:$N18,Main!$A$11)</f>
        <v>0</v>
      </c>
      <c r="C35" s="33">
        <f>INDEX(Sheet2!$C18:$N18,Main!$A$12)</f>
        <v>0</v>
      </c>
      <c r="D35" s="33">
        <f>INDEX(Sheet2!$C18:$N18,Main!$A$13)</f>
        <v>0</v>
      </c>
      <c r="E35" s="34">
        <f>INDEX(Sheet2!$C18:$N18,Main!$A$14)</f>
        <v>0</v>
      </c>
      <c r="F35" s="35">
        <f t="shared" si="3"/>
        <v>0</v>
      </c>
      <c r="G35" s="33">
        <f t="shared" si="4"/>
        <v>0</v>
      </c>
      <c r="H35" s="33">
        <f t="shared" si="5"/>
        <v>0</v>
      </c>
      <c r="I35" s="34">
        <f t="shared" si="6"/>
        <v>0</v>
      </c>
      <c r="J35" s="43" t="e">
        <f t="shared" si="1"/>
        <v>#DIV/0!</v>
      </c>
      <c r="K35" s="44" t="e">
        <f t="shared" si="2"/>
        <v>#DIV/0!</v>
      </c>
      <c r="L35" s="44" t="e">
        <f t="shared" si="7"/>
        <v>#DIV/0!</v>
      </c>
      <c r="M35" s="45" t="e">
        <f t="shared" si="8"/>
        <v>#DIV/0!</v>
      </c>
    </row>
    <row r="36" spans="1:13" ht="12.75">
      <c r="A36" t="str">
        <f>INDEX(Lists!A35:V35,Main!$A$6)</f>
        <v>35-39</v>
      </c>
      <c r="B36" s="35">
        <f>INDEX(Sheet2!$C19:$N19,Main!$A$11)</f>
        <v>0</v>
      </c>
      <c r="C36" s="33">
        <f>INDEX(Sheet2!$C19:$N19,Main!$A$12)</f>
        <v>0</v>
      </c>
      <c r="D36" s="33">
        <f>INDEX(Sheet2!$C19:$N19,Main!$A$13)</f>
        <v>0</v>
      </c>
      <c r="E36" s="34">
        <f>INDEX(Sheet2!$C19:$N19,Main!$A$14)</f>
        <v>0</v>
      </c>
      <c r="F36" s="35">
        <f t="shared" si="3"/>
        <v>0</v>
      </c>
      <c r="G36" s="33">
        <f t="shared" si="4"/>
        <v>0</v>
      </c>
      <c r="H36" s="33">
        <f t="shared" si="5"/>
        <v>0</v>
      </c>
      <c r="I36" s="34">
        <f t="shared" si="6"/>
        <v>0</v>
      </c>
      <c r="J36" s="43" t="e">
        <f t="shared" si="1"/>
        <v>#DIV/0!</v>
      </c>
      <c r="K36" s="44" t="e">
        <f t="shared" si="2"/>
        <v>#DIV/0!</v>
      </c>
      <c r="L36" s="44" t="e">
        <f t="shared" si="7"/>
        <v>#DIV/0!</v>
      </c>
      <c r="M36" s="45" t="e">
        <f t="shared" si="8"/>
        <v>#DIV/0!</v>
      </c>
    </row>
    <row r="37" spans="1:13" ht="12.75">
      <c r="A37" t="str">
        <f>INDEX(Lists!A36:V36,Main!$A$6)</f>
        <v>40-44</v>
      </c>
      <c r="B37" s="35">
        <f>INDEX(Sheet2!$C20:$N20,Main!$A$11)</f>
        <v>0</v>
      </c>
      <c r="C37" s="33">
        <f>INDEX(Sheet2!$C20:$N20,Main!$A$12)</f>
        <v>0</v>
      </c>
      <c r="D37" s="33">
        <f>INDEX(Sheet2!$C20:$N20,Main!$A$13)</f>
        <v>0</v>
      </c>
      <c r="E37" s="34">
        <f>INDEX(Sheet2!$C20:$N20,Main!$A$14)</f>
        <v>0</v>
      </c>
      <c r="F37" s="35">
        <f t="shared" si="3"/>
        <v>0</v>
      </c>
      <c r="G37" s="33">
        <f t="shared" si="4"/>
        <v>0</v>
      </c>
      <c r="H37" s="33">
        <f t="shared" si="5"/>
        <v>0</v>
      </c>
      <c r="I37" s="34">
        <f t="shared" si="6"/>
        <v>0</v>
      </c>
      <c r="J37" s="43" t="e">
        <f t="shared" si="1"/>
        <v>#DIV/0!</v>
      </c>
      <c r="K37" s="44" t="e">
        <f t="shared" si="2"/>
        <v>#DIV/0!</v>
      </c>
      <c r="L37" s="44" t="e">
        <f t="shared" si="7"/>
        <v>#DIV/0!</v>
      </c>
      <c r="M37" s="45" t="e">
        <f t="shared" si="8"/>
        <v>#DIV/0!</v>
      </c>
    </row>
    <row r="38" spans="1:13" ht="12.75">
      <c r="A38" t="str">
        <f>INDEX(Lists!A37:V37,Main!$A$6)</f>
        <v>45-49</v>
      </c>
      <c r="B38" s="35">
        <f>INDEX(Sheet2!$C21:$N21,Main!$A$11)</f>
        <v>0</v>
      </c>
      <c r="C38" s="33">
        <f>INDEX(Sheet2!$C21:$N21,Main!$A$12)</f>
        <v>0</v>
      </c>
      <c r="D38" s="33">
        <f>INDEX(Sheet2!$C21:$N21,Main!$A$13)</f>
        <v>0</v>
      </c>
      <c r="E38" s="34">
        <f>INDEX(Sheet2!$C21:$N21,Main!$A$14)</f>
        <v>0</v>
      </c>
      <c r="F38" s="35">
        <f t="shared" si="3"/>
        <v>0</v>
      </c>
      <c r="G38" s="33">
        <f t="shared" si="4"/>
        <v>0</v>
      </c>
      <c r="H38" s="33">
        <f t="shared" si="5"/>
        <v>0</v>
      </c>
      <c r="I38" s="34">
        <f t="shared" si="6"/>
        <v>0</v>
      </c>
      <c r="J38" s="43" t="e">
        <f t="shared" si="1"/>
        <v>#DIV/0!</v>
      </c>
      <c r="K38" s="44" t="e">
        <f t="shared" si="2"/>
        <v>#DIV/0!</v>
      </c>
      <c r="L38" s="44" t="e">
        <f t="shared" si="7"/>
        <v>#DIV/0!</v>
      </c>
      <c r="M38" s="45" t="e">
        <f t="shared" si="8"/>
        <v>#DIV/0!</v>
      </c>
    </row>
    <row r="39" spans="1:13" ht="12.75">
      <c r="A39" t="str">
        <f>INDEX(Lists!A38:V38,Main!$A$6)</f>
        <v>50-54</v>
      </c>
      <c r="B39" s="35">
        <f>INDEX(Sheet2!$C22:$N22,Main!$A$11)</f>
        <v>0</v>
      </c>
      <c r="C39" s="33">
        <f>INDEX(Sheet2!$C22:$N22,Main!$A$12)</f>
        <v>0</v>
      </c>
      <c r="D39" s="33">
        <f>INDEX(Sheet2!$C22:$N22,Main!$A$13)</f>
        <v>0</v>
      </c>
      <c r="E39" s="34">
        <f>INDEX(Sheet2!$C22:$N22,Main!$A$14)</f>
        <v>0</v>
      </c>
      <c r="F39" s="35">
        <f t="shared" si="3"/>
        <v>0</v>
      </c>
      <c r="G39" s="33">
        <f t="shared" si="4"/>
        <v>0</v>
      </c>
      <c r="H39" s="33">
        <f t="shared" si="5"/>
        <v>0</v>
      </c>
      <c r="I39" s="34">
        <f t="shared" si="6"/>
        <v>0</v>
      </c>
      <c r="J39" s="43" t="e">
        <f t="shared" si="1"/>
        <v>#DIV/0!</v>
      </c>
      <c r="K39" s="44" t="e">
        <f t="shared" si="2"/>
        <v>#DIV/0!</v>
      </c>
      <c r="L39" s="44" t="e">
        <f t="shared" si="7"/>
        <v>#DIV/0!</v>
      </c>
      <c r="M39" s="45" t="e">
        <f t="shared" si="8"/>
        <v>#DIV/0!</v>
      </c>
    </row>
    <row r="40" spans="1:13" ht="12.75">
      <c r="A40" t="str">
        <f>INDEX(Lists!A39:V39,Main!$A$6)</f>
        <v>55-59</v>
      </c>
      <c r="B40" s="35">
        <f>INDEX(Sheet2!$C23:$N23,Main!$A$11)</f>
        <v>0</v>
      </c>
      <c r="C40" s="33">
        <f>INDEX(Sheet2!$C23:$N23,Main!$A$12)</f>
        <v>0</v>
      </c>
      <c r="D40" s="33">
        <f>INDEX(Sheet2!$C23:$N23,Main!$A$13)</f>
        <v>0</v>
      </c>
      <c r="E40" s="34">
        <f>INDEX(Sheet2!$C23:$N23,Main!$A$14)</f>
        <v>0</v>
      </c>
      <c r="F40" s="35">
        <f t="shared" si="3"/>
        <v>0</v>
      </c>
      <c r="G40" s="33">
        <f t="shared" si="4"/>
        <v>0</v>
      </c>
      <c r="H40" s="33">
        <f t="shared" si="5"/>
        <v>0</v>
      </c>
      <c r="I40" s="34">
        <f t="shared" si="6"/>
        <v>0</v>
      </c>
      <c r="J40" s="43" t="e">
        <f t="shared" si="1"/>
        <v>#DIV/0!</v>
      </c>
      <c r="K40" s="44" t="e">
        <f t="shared" si="2"/>
        <v>#DIV/0!</v>
      </c>
      <c r="L40" s="44" t="e">
        <f t="shared" si="7"/>
        <v>#DIV/0!</v>
      </c>
      <c r="M40" s="45" t="e">
        <f t="shared" si="8"/>
        <v>#DIV/0!</v>
      </c>
    </row>
    <row r="41" spans="1:13" ht="12.75">
      <c r="A41" t="str">
        <f>INDEX(Lists!A40:V40,Main!$A$6)</f>
        <v>60-64</v>
      </c>
      <c r="B41" s="35">
        <f>INDEX(Sheet2!$C24:$N24,Main!$A$11)</f>
        <v>0</v>
      </c>
      <c r="C41" s="33">
        <f>INDEX(Sheet2!$C24:$N24,Main!$A$12)</f>
        <v>0</v>
      </c>
      <c r="D41" s="33">
        <f>INDEX(Sheet2!$C24:$N24,Main!$A$13)</f>
        <v>0</v>
      </c>
      <c r="E41" s="34">
        <f>INDEX(Sheet2!$C24:$N24,Main!$A$14)</f>
        <v>0</v>
      </c>
      <c r="F41" s="35">
        <f t="shared" si="3"/>
        <v>0</v>
      </c>
      <c r="G41" s="33">
        <f t="shared" si="4"/>
        <v>0</v>
      </c>
      <c r="H41" s="33">
        <f t="shared" si="5"/>
        <v>0</v>
      </c>
      <c r="I41" s="34">
        <f t="shared" si="6"/>
        <v>0</v>
      </c>
      <c r="J41" s="43" t="e">
        <f t="shared" si="1"/>
        <v>#DIV/0!</v>
      </c>
      <c r="K41" s="44" t="e">
        <f t="shared" si="2"/>
        <v>#DIV/0!</v>
      </c>
      <c r="L41" s="44" t="e">
        <f t="shared" si="7"/>
        <v>#DIV/0!</v>
      </c>
      <c r="M41" s="45" t="e">
        <f t="shared" si="8"/>
        <v>#DIV/0!</v>
      </c>
    </row>
    <row r="42" spans="1:13" ht="12.75">
      <c r="A42" t="str">
        <f>INDEX(Lists!A41:V41,Main!$A$6)</f>
        <v>65-69</v>
      </c>
      <c r="B42" s="35">
        <f>INDEX(Sheet2!$C25:$N25,Main!$A$11)</f>
        <v>0</v>
      </c>
      <c r="C42" s="33">
        <f>INDEX(Sheet2!$C25:$N25,Main!$A$12)</f>
        <v>0</v>
      </c>
      <c r="D42" s="33">
        <f>INDEX(Sheet2!$C25:$N25,Main!$A$13)</f>
        <v>0</v>
      </c>
      <c r="E42" s="34">
        <f>INDEX(Sheet2!$C25:$N25,Main!$A$14)</f>
        <v>0</v>
      </c>
      <c r="F42" s="35">
        <f t="shared" si="3"/>
        <v>0</v>
      </c>
      <c r="G42" s="33">
        <f t="shared" si="4"/>
        <v>0</v>
      </c>
      <c r="H42" s="33">
        <f t="shared" si="5"/>
        <v>0</v>
      </c>
      <c r="I42" s="34">
        <f t="shared" si="6"/>
        <v>0</v>
      </c>
      <c r="J42" s="43" t="e">
        <f t="shared" si="1"/>
        <v>#DIV/0!</v>
      </c>
      <c r="K42" s="44" t="e">
        <f t="shared" si="2"/>
        <v>#DIV/0!</v>
      </c>
      <c r="L42" s="44" t="e">
        <f t="shared" si="7"/>
        <v>#DIV/0!</v>
      </c>
      <c r="M42" s="45" t="e">
        <f t="shared" si="8"/>
        <v>#DIV/0!</v>
      </c>
    </row>
    <row r="43" spans="1:13" ht="12.75">
      <c r="A43" t="str">
        <f>INDEX(Lists!A42:V42,Main!$A$6)</f>
        <v>70-74</v>
      </c>
      <c r="B43" s="35">
        <f>INDEX(Sheet2!$C26:$N26,Main!$A$11)</f>
        <v>0</v>
      </c>
      <c r="C43" s="33">
        <f>INDEX(Sheet2!$C26:$N26,Main!$A$12)</f>
        <v>0</v>
      </c>
      <c r="D43" s="33">
        <f>INDEX(Sheet2!$C26:$N26,Main!$A$13)</f>
        <v>0</v>
      </c>
      <c r="E43" s="34">
        <f>INDEX(Sheet2!$C26:$N26,Main!$A$14)</f>
        <v>0</v>
      </c>
      <c r="F43" s="35">
        <f t="shared" si="3"/>
        <v>0</v>
      </c>
      <c r="G43" s="33">
        <f t="shared" si="4"/>
        <v>0</v>
      </c>
      <c r="H43" s="33">
        <f t="shared" si="5"/>
        <v>0</v>
      </c>
      <c r="I43" s="34">
        <f t="shared" si="6"/>
        <v>0</v>
      </c>
      <c r="J43" s="43" t="e">
        <f t="shared" si="1"/>
        <v>#DIV/0!</v>
      </c>
      <c r="K43" s="44" t="e">
        <f t="shared" si="2"/>
        <v>#DIV/0!</v>
      </c>
      <c r="L43" s="44" t="e">
        <f t="shared" si="7"/>
        <v>#DIV/0!</v>
      </c>
      <c r="M43" s="45" t="e">
        <f t="shared" si="8"/>
        <v>#DIV/0!</v>
      </c>
    </row>
    <row r="44" spans="1:13" ht="12.75">
      <c r="A44" t="str">
        <f>INDEX(Lists!A43:V43,Main!$A$6)</f>
        <v>75-79</v>
      </c>
      <c r="B44" s="35">
        <f>INDEX(Sheet2!$C27:$N27,Main!$A$11)</f>
        <v>0</v>
      </c>
      <c r="C44" s="33">
        <f>INDEX(Sheet2!$C27:$N27,Main!$A$12)</f>
        <v>0</v>
      </c>
      <c r="D44" s="33">
        <f>INDEX(Sheet2!$C27:$N27,Main!$A$13)</f>
        <v>0</v>
      </c>
      <c r="E44" s="34">
        <f>INDEX(Sheet2!$C27:$N27,Main!$A$14)</f>
        <v>0</v>
      </c>
      <c r="F44" s="35">
        <f t="shared" si="3"/>
        <v>0</v>
      </c>
      <c r="G44" s="33">
        <f t="shared" si="4"/>
        <v>0</v>
      </c>
      <c r="H44" s="33">
        <f t="shared" si="5"/>
        <v>0</v>
      </c>
      <c r="I44" s="34">
        <f t="shared" si="6"/>
        <v>0</v>
      </c>
      <c r="J44" s="43" t="e">
        <f t="shared" si="1"/>
        <v>#DIV/0!</v>
      </c>
      <c r="K44" s="44" t="e">
        <f t="shared" si="2"/>
        <v>#DIV/0!</v>
      </c>
      <c r="L44" s="44" t="e">
        <f t="shared" si="7"/>
        <v>#DIV/0!</v>
      </c>
      <c r="M44" s="45" t="e">
        <f t="shared" si="8"/>
        <v>#DIV/0!</v>
      </c>
    </row>
    <row r="45" spans="1:13" ht="12.75">
      <c r="A45" t="str">
        <f>INDEX(Lists!A44:V44,Main!$A$6)</f>
        <v>80+  </v>
      </c>
      <c r="B45" s="35">
        <f>INDEX(Sheet2!$C28:$N28,Main!$A$11)</f>
        <v>0</v>
      </c>
      <c r="C45" s="33">
        <f>INDEX(Sheet2!$C28:$N28,Main!$A$12)</f>
        <v>0</v>
      </c>
      <c r="D45" s="33">
        <f>INDEX(Sheet2!$C28:$N28,Main!$A$13)</f>
        <v>0</v>
      </c>
      <c r="E45" s="34">
        <f>INDEX(Sheet2!$C28:$N28,Main!$A$14)</f>
        <v>0</v>
      </c>
      <c r="F45" s="35">
        <f t="shared" si="3"/>
        <v>0</v>
      </c>
      <c r="G45" s="33">
        <f t="shared" si="4"/>
        <v>0</v>
      </c>
      <c r="H45" s="33">
        <f t="shared" si="5"/>
        <v>0</v>
      </c>
      <c r="I45" s="34">
        <f t="shared" si="6"/>
        <v>0</v>
      </c>
      <c r="J45" s="43" t="e">
        <f t="shared" si="1"/>
        <v>#DIV/0!</v>
      </c>
      <c r="K45" s="44" t="e">
        <f t="shared" si="2"/>
        <v>#DIV/0!</v>
      </c>
      <c r="L45" s="44" t="e">
        <f t="shared" si="7"/>
        <v>#DIV/0!</v>
      </c>
      <c r="M45" s="45" t="e">
        <f t="shared" si="8"/>
        <v>#DIV/0!</v>
      </c>
    </row>
    <row r="46" spans="1:13" ht="12.75">
      <c r="A46" t="str">
        <f>INDEX(Lists!A45:V45,Main!$A$6)</f>
        <v>  </v>
      </c>
      <c r="B46" s="35">
        <f>INDEX(Sheet2!$C29:$N29,Main!$A$11)</f>
        <v>0</v>
      </c>
      <c r="C46" s="33">
        <f>INDEX(Sheet2!$C29:$N29,Main!$A$12)</f>
        <v>0</v>
      </c>
      <c r="D46" s="33">
        <f>INDEX(Sheet2!$C29:$N29,Main!$A$13)</f>
        <v>0</v>
      </c>
      <c r="E46" s="34">
        <f>INDEX(Sheet2!$C29:$N29,Main!$A$14)</f>
        <v>0</v>
      </c>
      <c r="F46" s="35">
        <f t="shared" si="3"/>
        <v>0</v>
      </c>
      <c r="G46" s="33">
        <f t="shared" si="4"/>
        <v>0</v>
      </c>
      <c r="H46" s="33">
        <f t="shared" si="5"/>
        <v>0</v>
      </c>
      <c r="I46" s="34">
        <f t="shared" si="6"/>
        <v>0</v>
      </c>
      <c r="J46" s="43" t="e">
        <f t="shared" si="1"/>
        <v>#DIV/0!</v>
      </c>
      <c r="K46" s="44" t="e">
        <f t="shared" si="2"/>
        <v>#DIV/0!</v>
      </c>
      <c r="L46" s="44" t="e">
        <f t="shared" si="7"/>
        <v>#DIV/0!</v>
      </c>
      <c r="M46" s="45" t="e">
        <f t="shared" si="8"/>
        <v>#DIV/0!</v>
      </c>
    </row>
    <row r="47" spans="1:13" ht="12.75">
      <c r="A47" t="str">
        <f>INDEX(Lists!A46:V46,Main!$A$6)</f>
        <v>  </v>
      </c>
      <c r="B47" s="35">
        <f>INDEX(Sheet2!$C30:$N30,Main!$A$11)</f>
        <v>0</v>
      </c>
      <c r="C47" s="33">
        <f>INDEX(Sheet2!$C30:$N30,Main!$A$12)</f>
        <v>0</v>
      </c>
      <c r="D47" s="33">
        <f>INDEX(Sheet2!$C30:$N30,Main!$A$13)</f>
        <v>0</v>
      </c>
      <c r="E47" s="34">
        <f>INDEX(Sheet2!$C30:$N30,Main!$A$14)</f>
        <v>0</v>
      </c>
      <c r="F47" s="35">
        <f t="shared" si="3"/>
        <v>0</v>
      </c>
      <c r="G47" s="33">
        <f t="shared" si="4"/>
        <v>0</v>
      </c>
      <c r="H47" s="33">
        <f t="shared" si="5"/>
        <v>0</v>
      </c>
      <c r="I47" s="34">
        <f t="shared" si="6"/>
        <v>0</v>
      </c>
      <c r="J47" s="43" t="e">
        <f t="shared" si="1"/>
        <v>#DIV/0!</v>
      </c>
      <c r="K47" s="44" t="e">
        <f t="shared" si="2"/>
        <v>#DIV/0!</v>
      </c>
      <c r="L47" s="44" t="e">
        <f t="shared" si="7"/>
        <v>#DIV/0!</v>
      </c>
      <c r="M47" s="45" t="e">
        <f t="shared" si="8"/>
        <v>#DIV/0!</v>
      </c>
    </row>
    <row r="48" spans="1:13" ht="12.75">
      <c r="A48" t="str">
        <f>INDEX(Lists!A47:V47,Main!$A$6)</f>
        <v>  </v>
      </c>
      <c r="B48" s="35">
        <f>INDEX(Sheet2!$C31:$N31,Main!$A$11)</f>
        <v>0</v>
      </c>
      <c r="C48" s="33">
        <f>INDEX(Sheet2!$C31:$N31,Main!$A$12)</f>
        <v>0</v>
      </c>
      <c r="D48" s="33">
        <f>INDEX(Sheet2!$C31:$N31,Main!$A$13)</f>
        <v>0</v>
      </c>
      <c r="E48" s="34">
        <f>INDEX(Sheet2!$C31:$N31,Main!$A$14)</f>
        <v>0</v>
      </c>
      <c r="F48" s="35">
        <f t="shared" si="3"/>
        <v>0</v>
      </c>
      <c r="G48" s="33">
        <f t="shared" si="4"/>
        <v>0</v>
      </c>
      <c r="H48" s="33">
        <f t="shared" si="5"/>
        <v>0</v>
      </c>
      <c r="I48" s="34">
        <f t="shared" si="6"/>
        <v>0</v>
      </c>
      <c r="J48" s="43" t="e">
        <f t="shared" si="1"/>
        <v>#DIV/0!</v>
      </c>
      <c r="K48" s="44" t="e">
        <f t="shared" si="2"/>
        <v>#DIV/0!</v>
      </c>
      <c r="L48" s="44" t="e">
        <f t="shared" si="7"/>
        <v>#DIV/0!</v>
      </c>
      <c r="M48" s="45" t="e">
        <f t="shared" si="8"/>
        <v>#DIV/0!</v>
      </c>
    </row>
    <row r="49" spans="1:13" ht="12.75">
      <c r="A49" t="str">
        <f>INDEX(Lists!A48:V48,Main!$A$6)</f>
        <v>  </v>
      </c>
      <c r="B49" s="35">
        <f>INDEX(Sheet2!$C32:$N32,Main!$A$11)</f>
        <v>0</v>
      </c>
      <c r="C49" s="33">
        <f>INDEX(Sheet2!$C32:$N32,Main!$A$12)</f>
        <v>0</v>
      </c>
      <c r="D49" s="33">
        <f>INDEX(Sheet2!$C32:$N32,Main!$A$13)</f>
        <v>0</v>
      </c>
      <c r="E49" s="34">
        <f>INDEX(Sheet2!$C32:$N32,Main!$A$14)</f>
        <v>0</v>
      </c>
      <c r="F49" s="35">
        <f t="shared" si="3"/>
        <v>0</v>
      </c>
      <c r="G49" s="33">
        <f t="shared" si="4"/>
        <v>0</v>
      </c>
      <c r="H49" s="33">
        <f t="shared" si="5"/>
        <v>0</v>
      </c>
      <c r="I49" s="34">
        <f t="shared" si="6"/>
        <v>0</v>
      </c>
      <c r="J49" s="43" t="e">
        <f t="shared" si="1"/>
        <v>#DIV/0!</v>
      </c>
      <c r="K49" s="44" t="e">
        <f t="shared" si="2"/>
        <v>#DIV/0!</v>
      </c>
      <c r="L49" s="44" t="e">
        <f t="shared" si="7"/>
        <v>#DIV/0!</v>
      </c>
      <c r="M49" s="45" t="e">
        <f t="shared" si="8"/>
        <v>#DIV/0!</v>
      </c>
    </row>
    <row r="50" spans="1:13" ht="12.75">
      <c r="A50" t="str">
        <f>INDEX(Lists!A49:V49,Main!$A$6)</f>
        <v>  </v>
      </c>
      <c r="B50" s="35">
        <f>INDEX(Sheet2!$C33:$N33,Main!$A$11)</f>
        <v>0</v>
      </c>
      <c r="C50" s="33">
        <f>INDEX(Sheet2!$C33:$N33,Main!$A$12)</f>
        <v>0</v>
      </c>
      <c r="D50" s="33">
        <f>INDEX(Sheet2!$C33:$N33,Main!$A$13)</f>
        <v>0</v>
      </c>
      <c r="E50" s="34">
        <f>INDEX(Sheet2!$C33:$N33,Main!$A$14)</f>
        <v>0</v>
      </c>
      <c r="F50" s="35">
        <f t="shared" si="3"/>
        <v>0</v>
      </c>
      <c r="G50" s="33">
        <f t="shared" si="4"/>
        <v>0</v>
      </c>
      <c r="H50" s="33">
        <f t="shared" si="5"/>
        <v>0</v>
      </c>
      <c r="I50" s="34">
        <f t="shared" si="6"/>
        <v>0</v>
      </c>
      <c r="J50" s="43" t="e">
        <f t="shared" si="1"/>
        <v>#DIV/0!</v>
      </c>
      <c r="K50" s="44" t="e">
        <f t="shared" si="2"/>
        <v>#DIV/0!</v>
      </c>
      <c r="L50" s="44" t="e">
        <f t="shared" si="7"/>
        <v>#DIV/0!</v>
      </c>
      <c r="M50" s="45" t="e">
        <f t="shared" si="8"/>
        <v>#DIV/0!</v>
      </c>
    </row>
    <row r="51" spans="1:13" ht="12.75">
      <c r="A51" t="str">
        <f>INDEX(Lists!A50:V50,Main!$A$6)</f>
        <v>  </v>
      </c>
      <c r="B51" s="39">
        <f>INDEX(Sheet2!$C34:$N34,Main!$A$11)</f>
        <v>0</v>
      </c>
      <c r="C51" s="40">
        <f>INDEX(Sheet2!$C34:$N34,Main!$A$12)</f>
        <v>0</v>
      </c>
      <c r="D51" s="40">
        <f>INDEX(Sheet2!$C34:$N34,Main!$A$13)</f>
        <v>0</v>
      </c>
      <c r="E51" s="41">
        <f>INDEX(Sheet2!$C34:$N34,Main!$A$14)</f>
        <v>0</v>
      </c>
      <c r="F51" s="39">
        <f t="shared" si="3"/>
        <v>0</v>
      </c>
      <c r="G51" s="40">
        <f t="shared" si="4"/>
        <v>0</v>
      </c>
      <c r="H51" s="40">
        <f t="shared" si="5"/>
        <v>0</v>
      </c>
      <c r="I51" s="41">
        <f t="shared" si="6"/>
        <v>0</v>
      </c>
      <c r="J51" s="46" t="e">
        <f t="shared" si="1"/>
        <v>#DIV/0!</v>
      </c>
      <c r="K51" s="47" t="e">
        <f t="shared" si="2"/>
        <v>#DIV/0!</v>
      </c>
      <c r="L51" s="44" t="e">
        <f t="shared" si="7"/>
        <v>#DIV/0!</v>
      </c>
      <c r="M51" s="45" t="e">
        <f t="shared" si="8"/>
        <v>#DIV/0!</v>
      </c>
    </row>
    <row r="53" ht="12.75">
      <c r="A53" s="9" t="s">
        <v>106</v>
      </c>
    </row>
    <row r="54" spans="1:8" ht="12.75">
      <c r="A54" s="48"/>
      <c r="B54" s="49" t="s">
        <v>46</v>
      </c>
      <c r="C54" s="33"/>
      <c r="D54" s="33" t="s">
        <v>47</v>
      </c>
      <c r="E54" s="33"/>
      <c r="F54" s="33"/>
      <c r="G54" s="22" t="s">
        <v>69</v>
      </c>
      <c r="H54" s="33" t="str">
        <f>IF(A4&lt;6,IF(A5&lt;6,B55&amp;" (shaded) &amp; "&amp;D55,B55),D55)</f>
        <v>year 1399 (shaded) &amp; year 1395</v>
      </c>
    </row>
    <row r="55" spans="1:8" ht="12.75">
      <c r="A55" s="48"/>
      <c r="B55" s="33" t="str">
        <f>INDEX(Lists!$E$4:$E$9,Main!$A$4)</f>
        <v>year 1399</v>
      </c>
      <c r="C55" s="33"/>
      <c r="D55" s="33" t="str">
        <f>INDEX(Lists!$E$4:$E$9,Main!$A$5)</f>
        <v>year 1395</v>
      </c>
      <c r="E55" s="33"/>
      <c r="F55" s="33"/>
      <c r="G55" t="s">
        <v>71</v>
      </c>
      <c r="H55" t="str">
        <f>IF(A7=2,Lists!E12,Lists!E13)</f>
        <v>Numbers</v>
      </c>
    </row>
    <row r="56" spans="1:6" ht="12.75">
      <c r="A56" s="48"/>
      <c r="B56" s="33" t="s">
        <v>43</v>
      </c>
      <c r="C56" s="33" t="s">
        <v>44</v>
      </c>
      <c r="D56" s="33" t="s">
        <v>43</v>
      </c>
      <c r="E56" s="33" t="s">
        <v>44</v>
      </c>
      <c r="F56" s="33"/>
    </row>
    <row r="57" spans="1:6" ht="12.75">
      <c r="A57" s="33" t="str">
        <f>A29</f>
        <v>  0- 4</v>
      </c>
      <c r="B57" s="44">
        <f>INDEX($F29:$M29,$A$15)</f>
        <v>0</v>
      </c>
      <c r="C57" s="44">
        <f>INDEX($F29:$M29,$A$16)</f>
        <v>0</v>
      </c>
      <c r="D57" s="44">
        <f>INDEX($F29:$M29,$A$17)</f>
        <v>0</v>
      </c>
      <c r="E57" s="44">
        <f>INDEX($F29:$M29,$A$18)</f>
        <v>0</v>
      </c>
      <c r="F57" s="33"/>
    </row>
    <row r="58" spans="1:5" ht="12.75">
      <c r="A58" t="str">
        <f aca="true" t="shared" si="9" ref="A58:A79">A30</f>
        <v>  5- 9</v>
      </c>
      <c r="B58" s="44">
        <f aca="true" t="shared" si="10" ref="B58:B79">INDEX($F30:$M30,$A$15)</f>
        <v>0</v>
      </c>
      <c r="C58" s="44">
        <f aca="true" t="shared" si="11" ref="C58:C79">INDEX($F30:$M30,$A$16)</f>
        <v>0</v>
      </c>
      <c r="D58" s="44">
        <f aca="true" t="shared" si="12" ref="D58:D79">INDEX($F30:$M30,$A$17)</f>
        <v>0</v>
      </c>
      <c r="E58" s="44">
        <f aca="true" t="shared" si="13" ref="E58:E79">INDEX($F30:$M30,$A$18)</f>
        <v>0</v>
      </c>
    </row>
    <row r="59" spans="1:5" ht="12.75">
      <c r="A59" t="str">
        <f t="shared" si="9"/>
        <v>10-14</v>
      </c>
      <c r="B59" s="44">
        <f t="shared" si="10"/>
        <v>0</v>
      </c>
      <c r="C59" s="44">
        <f t="shared" si="11"/>
        <v>0</v>
      </c>
      <c r="D59" s="44">
        <f t="shared" si="12"/>
        <v>0</v>
      </c>
      <c r="E59" s="44">
        <f t="shared" si="13"/>
        <v>0</v>
      </c>
    </row>
    <row r="60" spans="1:5" ht="12.75">
      <c r="A60" t="str">
        <f t="shared" si="9"/>
        <v>15-19</v>
      </c>
      <c r="B60" s="44">
        <f t="shared" si="10"/>
        <v>0</v>
      </c>
      <c r="C60" s="44">
        <f t="shared" si="11"/>
        <v>0</v>
      </c>
      <c r="D60" s="44">
        <f t="shared" si="12"/>
        <v>0</v>
      </c>
      <c r="E60" s="44">
        <f t="shared" si="13"/>
        <v>0</v>
      </c>
    </row>
    <row r="61" spans="1:5" ht="12.75">
      <c r="A61" t="str">
        <f t="shared" si="9"/>
        <v>20-24</v>
      </c>
      <c r="B61" s="44">
        <f t="shared" si="10"/>
        <v>0</v>
      </c>
      <c r="C61" s="44">
        <f t="shared" si="11"/>
        <v>0</v>
      </c>
      <c r="D61" s="44">
        <f t="shared" si="12"/>
        <v>0</v>
      </c>
      <c r="E61" s="44">
        <f t="shared" si="13"/>
        <v>0</v>
      </c>
    </row>
    <row r="62" spans="1:5" ht="12.75">
      <c r="A62" t="str">
        <f t="shared" si="9"/>
        <v>25-29</v>
      </c>
      <c r="B62" s="44">
        <f t="shared" si="10"/>
        <v>0</v>
      </c>
      <c r="C62" s="44">
        <f t="shared" si="11"/>
        <v>0</v>
      </c>
      <c r="D62" s="44">
        <f t="shared" si="12"/>
        <v>0</v>
      </c>
      <c r="E62" s="44">
        <f t="shared" si="13"/>
        <v>0</v>
      </c>
    </row>
    <row r="63" spans="1:5" ht="12.75">
      <c r="A63" t="str">
        <f t="shared" si="9"/>
        <v>30-34</v>
      </c>
      <c r="B63" s="44">
        <f t="shared" si="10"/>
        <v>0</v>
      </c>
      <c r="C63" s="44">
        <f t="shared" si="11"/>
        <v>0</v>
      </c>
      <c r="D63" s="44">
        <f t="shared" si="12"/>
        <v>0</v>
      </c>
      <c r="E63" s="44">
        <f t="shared" si="13"/>
        <v>0</v>
      </c>
    </row>
    <row r="64" spans="1:5" ht="12.75">
      <c r="A64" t="str">
        <f t="shared" si="9"/>
        <v>35-39</v>
      </c>
      <c r="B64" s="44">
        <f t="shared" si="10"/>
        <v>0</v>
      </c>
      <c r="C64" s="44">
        <f t="shared" si="11"/>
        <v>0</v>
      </c>
      <c r="D64" s="44">
        <f t="shared" si="12"/>
        <v>0</v>
      </c>
      <c r="E64" s="44">
        <f t="shared" si="13"/>
        <v>0</v>
      </c>
    </row>
    <row r="65" spans="1:5" ht="12.75">
      <c r="A65" t="str">
        <f t="shared" si="9"/>
        <v>40-44</v>
      </c>
      <c r="B65" s="44">
        <f t="shared" si="10"/>
        <v>0</v>
      </c>
      <c r="C65" s="44">
        <f t="shared" si="11"/>
        <v>0</v>
      </c>
      <c r="D65" s="44">
        <f t="shared" si="12"/>
        <v>0</v>
      </c>
      <c r="E65" s="44">
        <f t="shared" si="13"/>
        <v>0</v>
      </c>
    </row>
    <row r="66" spans="1:5" ht="12.75">
      <c r="A66" t="str">
        <f t="shared" si="9"/>
        <v>45-49</v>
      </c>
      <c r="B66" s="44">
        <f t="shared" si="10"/>
        <v>0</v>
      </c>
      <c r="C66" s="44">
        <f t="shared" si="11"/>
        <v>0</v>
      </c>
      <c r="D66" s="44">
        <f t="shared" si="12"/>
        <v>0</v>
      </c>
      <c r="E66" s="44">
        <f t="shared" si="13"/>
        <v>0</v>
      </c>
    </row>
    <row r="67" spans="1:5" ht="12.75">
      <c r="A67" t="str">
        <f t="shared" si="9"/>
        <v>50-54</v>
      </c>
      <c r="B67" s="44">
        <f t="shared" si="10"/>
        <v>0</v>
      </c>
      <c r="C67" s="44">
        <f t="shared" si="11"/>
        <v>0</v>
      </c>
      <c r="D67" s="44">
        <f t="shared" si="12"/>
        <v>0</v>
      </c>
      <c r="E67" s="44">
        <f t="shared" si="13"/>
        <v>0</v>
      </c>
    </row>
    <row r="68" spans="1:5" ht="12.75">
      <c r="A68" t="str">
        <f t="shared" si="9"/>
        <v>55-59</v>
      </c>
      <c r="B68" s="44">
        <f t="shared" si="10"/>
        <v>0</v>
      </c>
      <c r="C68" s="44">
        <f t="shared" si="11"/>
        <v>0</v>
      </c>
      <c r="D68" s="44">
        <f t="shared" si="12"/>
        <v>0</v>
      </c>
      <c r="E68" s="44">
        <f t="shared" si="13"/>
        <v>0</v>
      </c>
    </row>
    <row r="69" spans="1:5" ht="12.75">
      <c r="A69" t="str">
        <f t="shared" si="9"/>
        <v>60-64</v>
      </c>
      <c r="B69" s="44">
        <f t="shared" si="10"/>
        <v>0</v>
      </c>
      <c r="C69" s="44">
        <f t="shared" si="11"/>
        <v>0</v>
      </c>
      <c r="D69" s="44">
        <f t="shared" si="12"/>
        <v>0</v>
      </c>
      <c r="E69" s="44">
        <f t="shared" si="13"/>
        <v>0</v>
      </c>
    </row>
    <row r="70" spans="1:5" ht="12.75">
      <c r="A70" t="str">
        <f t="shared" si="9"/>
        <v>65-69</v>
      </c>
      <c r="B70" s="44">
        <f t="shared" si="10"/>
        <v>0</v>
      </c>
      <c r="C70" s="44">
        <f t="shared" si="11"/>
        <v>0</v>
      </c>
      <c r="D70" s="44">
        <f t="shared" si="12"/>
        <v>0</v>
      </c>
      <c r="E70" s="44">
        <f t="shared" si="13"/>
        <v>0</v>
      </c>
    </row>
    <row r="71" spans="1:5" ht="12.75">
      <c r="A71" t="str">
        <f t="shared" si="9"/>
        <v>70-74</v>
      </c>
      <c r="B71" s="44">
        <f t="shared" si="10"/>
        <v>0</v>
      </c>
      <c r="C71" s="44">
        <f t="shared" si="11"/>
        <v>0</v>
      </c>
      <c r="D71" s="44">
        <f t="shared" si="12"/>
        <v>0</v>
      </c>
      <c r="E71" s="44">
        <f t="shared" si="13"/>
        <v>0</v>
      </c>
    </row>
    <row r="72" spans="1:5" ht="12.75">
      <c r="A72" t="str">
        <f t="shared" si="9"/>
        <v>75-79</v>
      </c>
      <c r="B72" s="44">
        <f t="shared" si="10"/>
        <v>0</v>
      </c>
      <c r="C72" s="44">
        <f t="shared" si="11"/>
        <v>0</v>
      </c>
      <c r="D72" s="44">
        <f t="shared" si="12"/>
        <v>0</v>
      </c>
      <c r="E72" s="44">
        <f t="shared" si="13"/>
        <v>0</v>
      </c>
    </row>
    <row r="73" spans="1:5" ht="12.75">
      <c r="A73" t="str">
        <f t="shared" si="9"/>
        <v>80+  </v>
      </c>
      <c r="B73" s="44">
        <f t="shared" si="10"/>
        <v>0</v>
      </c>
      <c r="C73" s="44">
        <f t="shared" si="11"/>
        <v>0</v>
      </c>
      <c r="D73" s="44">
        <f t="shared" si="12"/>
        <v>0</v>
      </c>
      <c r="E73" s="44">
        <f t="shared" si="13"/>
        <v>0</v>
      </c>
    </row>
    <row r="74" spans="1:5" ht="12.75">
      <c r="A74" t="str">
        <f t="shared" si="9"/>
        <v>  </v>
      </c>
      <c r="B74" s="44">
        <f t="shared" si="10"/>
        <v>0</v>
      </c>
      <c r="C74" s="44">
        <f t="shared" si="11"/>
        <v>0</v>
      </c>
      <c r="D74" s="44">
        <f t="shared" si="12"/>
        <v>0</v>
      </c>
      <c r="E74" s="44">
        <f t="shared" si="13"/>
        <v>0</v>
      </c>
    </row>
    <row r="75" spans="1:5" ht="12.75">
      <c r="A75" t="str">
        <f t="shared" si="9"/>
        <v>  </v>
      </c>
      <c r="B75" s="44">
        <f t="shared" si="10"/>
        <v>0</v>
      </c>
      <c r="C75" s="44">
        <f t="shared" si="11"/>
        <v>0</v>
      </c>
      <c r="D75" s="44">
        <f t="shared" si="12"/>
        <v>0</v>
      </c>
      <c r="E75" s="44">
        <f t="shared" si="13"/>
        <v>0</v>
      </c>
    </row>
    <row r="76" spans="1:5" ht="12.75">
      <c r="A76" t="str">
        <f t="shared" si="9"/>
        <v>  </v>
      </c>
      <c r="B76" s="44">
        <f t="shared" si="10"/>
        <v>0</v>
      </c>
      <c r="C76" s="44">
        <f t="shared" si="11"/>
        <v>0</v>
      </c>
      <c r="D76" s="44">
        <f t="shared" si="12"/>
        <v>0</v>
      </c>
      <c r="E76" s="44">
        <f t="shared" si="13"/>
        <v>0</v>
      </c>
    </row>
    <row r="77" spans="1:5" ht="12.75">
      <c r="A77" t="str">
        <f t="shared" si="9"/>
        <v>  </v>
      </c>
      <c r="B77" s="44">
        <f t="shared" si="10"/>
        <v>0</v>
      </c>
      <c r="C77" s="44">
        <f t="shared" si="11"/>
        <v>0</v>
      </c>
      <c r="D77" s="44">
        <f t="shared" si="12"/>
        <v>0</v>
      </c>
      <c r="E77" s="44">
        <f t="shared" si="13"/>
        <v>0</v>
      </c>
    </row>
    <row r="78" spans="1:5" ht="12.75">
      <c r="A78" t="str">
        <f t="shared" si="9"/>
        <v>  </v>
      </c>
      <c r="B78" s="44">
        <f t="shared" si="10"/>
        <v>0</v>
      </c>
      <c r="C78" s="44">
        <f t="shared" si="11"/>
        <v>0</v>
      </c>
      <c r="D78" s="44">
        <f t="shared" si="12"/>
        <v>0</v>
      </c>
      <c r="E78" s="44">
        <f t="shared" si="13"/>
        <v>0</v>
      </c>
    </row>
    <row r="79" spans="1:5" ht="12.75">
      <c r="A79" t="str">
        <f t="shared" si="9"/>
        <v>  </v>
      </c>
      <c r="B79" s="44">
        <f t="shared" si="10"/>
        <v>0</v>
      </c>
      <c r="C79" s="44">
        <f t="shared" si="11"/>
        <v>0</v>
      </c>
      <c r="D79" s="44">
        <f t="shared" si="12"/>
        <v>0</v>
      </c>
      <c r="E79" s="44">
        <f t="shared" si="13"/>
        <v>0</v>
      </c>
    </row>
  </sheetData>
  <sheetProtection/>
  <mergeCells count="2">
    <mergeCell ref="B26:C26"/>
    <mergeCell ref="D26:E26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 Rowland</dc:creator>
  <cp:keywords/>
  <dc:description/>
  <cp:lastModifiedBy>jahanbin</cp:lastModifiedBy>
  <cp:lastPrinted>2002-11-22T05:52:51Z</cp:lastPrinted>
  <dcterms:created xsi:type="dcterms:W3CDTF">2001-11-08T21:51:08Z</dcterms:created>
  <dcterms:modified xsi:type="dcterms:W3CDTF">2022-08-28T05:07:50Z</dcterms:modified>
  <cp:category/>
  <cp:version/>
  <cp:contentType/>
  <cp:contentStatus/>
</cp:coreProperties>
</file>